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9\"/>
    </mc:Choice>
  </mc:AlternateContent>
  <bookViews>
    <workbookView xWindow="28680" yWindow="-120" windowWidth="29040" windowHeight="15840"/>
  </bookViews>
  <sheets>
    <sheet name="Verð desember 2019" sheetId="1" r:id="rId1"/>
    <sheet name="Sheet1" sheetId="3" r:id="rId2"/>
  </sheets>
  <externalReferences>
    <externalReference r:id="rId3"/>
  </externalReferences>
  <definedNames>
    <definedName name="Dags_visit_naest">'Verð desember 2019'!$A$14</definedName>
    <definedName name="LVT">'Verð desember 2019'!$C$9</definedName>
    <definedName name="NVT">'Verð desember 2019'!$C$10</definedName>
    <definedName name="NvtNæstaMánaðar">#REF!</definedName>
    <definedName name="NvtÞessaMánaðar">#REF!</definedName>
    <definedName name="_xlnm.Print_Area" localSheetId="0">'Verð desember 2019'!$B$7:$N$44,'Verð desember 2019'!$B$46:$N$82</definedName>
    <definedName name="_xlnm.Print_Titles" localSheetId="0">'Verð desember 2019'!$1:$5</definedName>
    <definedName name="Verdb_raun">'Verð desember 2019'!$C$14</definedName>
    <definedName name="verdbspa">'Verð desember 2019'!$C$13</definedName>
    <definedName name="VerðBólgaMánaðarins">#REF!</definedName>
    <definedName name="VerðBólguSpáSeðlabank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7" i="1" l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56" i="1"/>
  <c r="B55" i="1"/>
  <c r="C52" i="1"/>
  <c r="C49" i="1"/>
  <c r="C48" i="1"/>
  <c r="C17" i="1"/>
  <c r="C18" i="1" s="1"/>
  <c r="C14" i="1"/>
  <c r="C53" i="1" s="1"/>
  <c r="A14" i="1"/>
  <c r="C13" i="1"/>
  <c r="A17" i="1" s="1"/>
  <c r="C10" i="1"/>
  <c r="C9" i="1"/>
  <c r="C19" i="1" l="1"/>
  <c r="C71" i="1"/>
  <c r="C72" i="1" s="1"/>
  <c r="A16" i="1"/>
  <c r="A60" i="1"/>
  <c r="B14" i="1"/>
  <c r="B53" i="1" s="1"/>
  <c r="A19" i="1"/>
  <c r="A61" i="1"/>
  <c r="A68" i="1"/>
  <c r="A67" i="1"/>
  <c r="A63" i="1"/>
  <c r="A59" i="1"/>
  <c r="A66" i="1"/>
  <c r="A64" i="1"/>
  <c r="A57" i="1"/>
  <c r="A56" i="1"/>
  <c r="A70" i="1"/>
  <c r="A69" i="1"/>
  <c r="A58" i="1"/>
  <c r="A65" i="1"/>
  <c r="A55" i="1"/>
  <c r="A62" i="1"/>
  <c r="A18" i="1"/>
  <c r="D4" i="1"/>
  <c r="C73" i="1" l="1"/>
  <c r="A71" i="1"/>
  <c r="A72" i="1"/>
  <c r="C20" i="1"/>
  <c r="C74" i="1" l="1"/>
  <c r="A73" i="1"/>
  <c r="C21" i="1"/>
  <c r="A20" i="1"/>
  <c r="C22" i="1" l="1"/>
  <c r="A21" i="1"/>
  <c r="C75" i="1"/>
  <c r="A74" i="1"/>
  <c r="C23" i="1" l="1"/>
  <c r="A22" i="1"/>
  <c r="C76" i="1"/>
  <c r="A75" i="1"/>
  <c r="C24" i="1" l="1"/>
  <c r="A23" i="1"/>
  <c r="C77" i="1"/>
  <c r="A76" i="1"/>
  <c r="C25" i="1" l="1"/>
  <c r="A24" i="1"/>
  <c r="C78" i="1"/>
  <c r="A77" i="1"/>
  <c r="C79" i="1" l="1"/>
  <c r="A78" i="1"/>
  <c r="C26" i="1"/>
  <c r="A25" i="1"/>
  <c r="C27" i="1" l="1"/>
  <c r="A26" i="1"/>
  <c r="C80" i="1"/>
  <c r="A79" i="1"/>
  <c r="C81" i="1" l="1"/>
  <c r="A80" i="1"/>
  <c r="C28" i="1"/>
  <c r="A27" i="1"/>
  <c r="C29" i="1" l="1"/>
  <c r="A28" i="1"/>
  <c r="C82" i="1"/>
  <c r="A81" i="1"/>
  <c r="A82" i="1" l="1"/>
  <c r="C30" i="1"/>
  <c r="A29" i="1"/>
  <c r="C31" i="1" l="1"/>
  <c r="A30" i="1"/>
  <c r="C32" i="1" l="1"/>
  <c r="A31" i="1"/>
  <c r="C33" i="1" l="1"/>
  <c r="A32" i="1"/>
  <c r="C34" i="1" l="1"/>
  <c r="A33" i="1"/>
  <c r="C35" i="1" l="1"/>
  <c r="A34" i="1"/>
  <c r="C36" i="1" l="1"/>
  <c r="A35" i="1"/>
  <c r="C37" i="1" l="1"/>
  <c r="A36" i="1"/>
  <c r="C38" i="1" l="1"/>
  <c r="A37" i="1"/>
  <c r="C39" i="1" l="1"/>
  <c r="A38" i="1"/>
  <c r="C40" i="1" l="1"/>
  <c r="A39" i="1"/>
  <c r="C41" i="1" l="1"/>
  <c r="A40" i="1"/>
  <c r="C42" i="1" l="1"/>
  <c r="A41" i="1"/>
  <c r="C43" i="1" l="1"/>
  <c r="A42" i="1"/>
  <c r="A43" i="1" l="1"/>
</calcChain>
</file>

<file path=xl/sharedStrings.xml><?xml version="1.0" encoding="utf-8"?>
<sst xmlns="http://schemas.openxmlformats.org/spreadsheetml/2006/main" count="41" uniqueCount="35">
  <si>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</si>
  <si>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</si>
  <si>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</si>
  <si>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</si>
  <si>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</si>
  <si>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</si>
  <si>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</si>
  <si>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</si>
  <si>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</si>
  <si>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</si>
  <si>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</si>
  <si>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</si>
  <si>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</si>
  <si>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</si>
  <si>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</si>
  <si>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</si>
  <si>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</si>
  <si>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</si>
  <si>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</si>
  <si>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</si>
  <si>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</si>
  <si>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</si>
  <si>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</si>
  <si>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</si>
  <si>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</si>
  <si>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</si>
  <si>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</si>
  <si>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</si>
  <si>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</si>
  <si>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</si>
  <si>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</si>
  <si>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</si>
  <si>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</si>
  <si>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 xml:space="preserve">     Reiknað eftir vísitölu næsta mánaðar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</si>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</sst>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\ _k_r_._-;\-* #,##0\ _k_r_._-;_-* &quot;-&quot;\ _k_r_._-;_-@_-"/>
    <numFmt numFmtId="164" formatCode="0.00000000"/>
    <numFmt numFmtId="165" formatCode="0.0"/>
    <numFmt numFmtId="166" formatCode="d\-mmm\-yyyy"/>
    <numFmt numFmtId="167" formatCode="mmmm"/>
    <numFmt numFmtId="168" formatCode="yyyy"/>
    <numFmt numFmtId="169" formatCode="&quot;Dagnr.&quot;dd"/>
    <numFmt numFmtId="170" formatCode="dd/\ \ mmmm"/>
    <numFmt numFmtId="171" formatCode="0.00000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168" fontId="4" fillId="0" borderId="0" xfId="0" applyNumberFormat="1" applyFont="1" applyAlignment="1">
      <alignment horizontal="left" wrapText="1"/>
    </xf>
    <xf numFmtId="0" fontId="7" fillId="0" borderId="0" xfId="0" applyFont="1"/>
    <xf numFmtId="170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9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1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1" fontId="3" fillId="0" borderId="2" xfId="0" applyNumberFormat="1" applyFont="1" applyFill="1" applyBorder="1" applyAlignment="1">
      <alignment horizontal="center"/>
    </xf>
    <xf numFmtId="41" fontId="3" fillId="0" borderId="0" xfId="2" applyFont="1"/>
  </cellXfs>
  <cellStyles count="3">
    <cellStyle name="Comma [0]" xfId="2" builtinId="6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=""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4</xdr:col>
      <xdr:colOff>47050</xdr:colOff>
      <xdr:row>3</xdr:row>
      <xdr:rowOff>183336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9/12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desember 2019"/>
      <sheetName val="Sheet1"/>
    </sheetNames>
    <sheetDataSet>
      <sheetData sheetId="0">
        <row r="3">
          <cell r="C3">
            <v>9324</v>
          </cell>
          <cell r="D3">
            <v>9335</v>
          </cell>
        </row>
        <row r="4">
          <cell r="C4">
            <v>472.2</v>
          </cell>
          <cell r="D4">
            <v>472.8</v>
          </cell>
        </row>
        <row r="5">
          <cell r="D5">
            <v>43796</v>
          </cell>
        </row>
        <row r="7">
          <cell r="C7">
            <v>1.3000000000000789E-3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47" workbookViewId="0">
      <selection activeCell="D58" sqref="D58"/>
    </sheetView>
  </sheetViews>
  <sheetFormatPr defaultColWidth="9.140625"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29</v>
      </c>
      <c r="H1" s="22" t="s">
        <v>34</v>
      </c>
      <c r="I1" s="23">
        <v>43770</v>
      </c>
    </row>
    <row r="2" spans="1:14" ht="15" customHeight="1" thickBot="1" x14ac:dyDescent="0.25">
      <c r="K2" s="2" t="s">
        <v>24</v>
      </c>
      <c r="L2" s="3">
        <v>43800</v>
      </c>
    </row>
    <row r="3" spans="1:14" ht="18.75" customHeight="1" thickTop="1" x14ac:dyDescent="0.2">
      <c r="F3" s="24"/>
      <c r="J3" s="1" t="s">
        <v>33</v>
      </c>
    </row>
    <row r="4" spans="1:14" ht="15" customHeight="1" x14ac:dyDescent="0.2">
      <c r="D4" s="24" t="e">
        <f>IF(AND(#REF!&gt;0,#REF!=""),"&gt;&gt;&gt; Það vantar dags vísitölu í  forsendur &lt;&lt;&lt;","")</f>
        <v>#REF!</v>
      </c>
      <c r="L4" s="25"/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f>[1]Forsendur!C3</f>
        <v>9324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f>[1]Forsendur!C4</f>
        <v>472.2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f>[1]Forsendur!C7</f>
        <v>1.3000000000000789E-3</v>
      </c>
      <c r="D13" s="8"/>
      <c r="N13" s="27"/>
    </row>
    <row r="14" spans="1:14" ht="11.1" customHeight="1" x14ac:dyDescent="0.2">
      <c r="A14" s="28">
        <f>IF(DAY([1]Forsendur!D5)&lt;1,32,DAY([1]Forsendur!D5))</f>
        <v>27</v>
      </c>
      <c r="B14" s="1" t="str">
        <f>IF(C14&lt;0,"Lækkun vísitölu","Hækkun vísitölu")</f>
        <v>Hækkun vísitölu</v>
      </c>
      <c r="C14" s="7">
        <f>IF(AND([1]Forsendur!D3&gt;0,[1]Forsendur!D4&gt;0),ROUND([1]Forsendur!D4/[1]Forsendur!C4-1,4),0)</f>
        <v>1.2999999999999999E-3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f t="shared" ref="A16:A43" si="0">IF(Dags_visit_naest&gt;C16,verdbspa,Verdb_raun)</f>
        <v>1.3000000000000789E-3</v>
      </c>
      <c r="B16" s="29" t="s">
        <v>26</v>
      </c>
      <c r="C16" s="4">
        <v>1</v>
      </c>
      <c r="D16" s="30">
        <v>18.560639999999999</v>
      </c>
      <c r="E16" s="30">
        <v>16.386759999999999</v>
      </c>
      <c r="F16" s="30">
        <v>17.229869999999998</v>
      </c>
      <c r="G16" s="30">
        <v>16.885190000000001</v>
      </c>
      <c r="H16" s="30">
        <v>16.01557</v>
      </c>
      <c r="I16" s="30">
        <v>15.024559999999999</v>
      </c>
      <c r="J16" s="30">
        <v>14.798019999999999</v>
      </c>
      <c r="K16" s="30">
        <v>14.56578</v>
      </c>
      <c r="L16" s="30">
        <v>14.13541</v>
      </c>
      <c r="M16" s="30">
        <v>13.84211</v>
      </c>
      <c r="N16" s="30">
        <v>13.41433</v>
      </c>
    </row>
    <row r="17" spans="1:14" ht="10.5" customHeight="1" x14ac:dyDescent="0.2">
      <c r="A17" s="9">
        <f t="shared" si="0"/>
        <v>1.3000000000000789E-3</v>
      </c>
      <c r="B17" s="10"/>
      <c r="C17" s="4">
        <f t="shared" ref="C17:C43" si="1">C16+1</f>
        <v>2</v>
      </c>
      <c r="D17" s="30">
        <v>18.564330000000002</v>
      </c>
      <c r="E17" s="30">
        <v>16.39002</v>
      </c>
      <c r="F17" s="30">
        <v>17.2334</v>
      </c>
      <c r="G17" s="30">
        <v>16.888649999999998</v>
      </c>
      <c r="H17" s="30">
        <v>16.01886</v>
      </c>
      <c r="I17" s="30">
        <v>15.02764</v>
      </c>
      <c r="J17" s="30">
        <v>14.80105</v>
      </c>
      <c r="K17" s="30">
        <v>14.568770000000001</v>
      </c>
      <c r="L17" s="30">
        <v>14.138310000000001</v>
      </c>
      <c r="M17" s="30">
        <v>13.844950000000001</v>
      </c>
      <c r="N17" s="30">
        <v>13.41708</v>
      </c>
    </row>
    <row r="18" spans="1:14" ht="10.5" customHeight="1" x14ac:dyDescent="0.2">
      <c r="A18" s="9">
        <f t="shared" si="0"/>
        <v>1.3000000000000789E-3</v>
      </c>
      <c r="B18" s="10"/>
      <c r="C18" s="31">
        <f t="shared" si="1"/>
        <v>3</v>
      </c>
      <c r="D18" s="32">
        <v>18.568020000000001</v>
      </c>
      <c r="E18" s="32">
        <v>16.393280000000001</v>
      </c>
      <c r="F18" s="32">
        <v>17.236940000000001</v>
      </c>
      <c r="G18" s="32">
        <v>16.892119999999998</v>
      </c>
      <c r="H18" s="32">
        <v>16.02214</v>
      </c>
      <c r="I18" s="32">
        <v>15.03073</v>
      </c>
      <c r="J18" s="32">
        <v>14.80409</v>
      </c>
      <c r="K18" s="32">
        <v>14.571759999999999</v>
      </c>
      <c r="L18" s="32">
        <v>14.141209999999999</v>
      </c>
      <c r="M18" s="32">
        <v>13.84779</v>
      </c>
      <c r="N18" s="32">
        <v>13.419829999999999</v>
      </c>
    </row>
    <row r="19" spans="1:14" ht="10.5" customHeight="1" x14ac:dyDescent="0.2">
      <c r="A19" s="9">
        <f t="shared" si="0"/>
        <v>1.3000000000000789E-3</v>
      </c>
      <c r="B19" s="10"/>
      <c r="C19" s="4">
        <f t="shared" si="1"/>
        <v>4</v>
      </c>
      <c r="D19" s="30">
        <v>18.571709999999999</v>
      </c>
      <c r="E19" s="30">
        <v>16.396529999999998</v>
      </c>
      <c r="F19" s="30">
        <v>17.240480000000002</v>
      </c>
      <c r="G19" s="30">
        <v>16.895579999999999</v>
      </c>
      <c r="H19" s="30">
        <v>16.02543</v>
      </c>
      <c r="I19" s="30">
        <v>15.033810000000001</v>
      </c>
      <c r="J19" s="30">
        <v>14.807130000000001</v>
      </c>
      <c r="K19" s="30">
        <v>14.57475</v>
      </c>
      <c r="L19" s="30">
        <v>14.144119999999999</v>
      </c>
      <c r="M19" s="30">
        <v>13.850630000000001</v>
      </c>
      <c r="N19" s="30">
        <v>13.42259</v>
      </c>
    </row>
    <row r="20" spans="1:14" ht="10.5" customHeight="1" x14ac:dyDescent="0.2">
      <c r="A20" s="9">
        <f t="shared" si="0"/>
        <v>1.3000000000000789E-3</v>
      </c>
      <c r="B20" s="10"/>
      <c r="C20" s="4">
        <f t="shared" si="1"/>
        <v>5</v>
      </c>
      <c r="D20" s="30">
        <v>18.575389999999999</v>
      </c>
      <c r="E20" s="30">
        <v>16.399789999999999</v>
      </c>
      <c r="F20" s="30">
        <v>17.244009999999999</v>
      </c>
      <c r="G20" s="30">
        <v>16.899049999999999</v>
      </c>
      <c r="H20" s="30">
        <v>16.02872</v>
      </c>
      <c r="I20" s="30">
        <v>15.036899999999999</v>
      </c>
      <c r="J20" s="30">
        <v>14.81016</v>
      </c>
      <c r="K20" s="30">
        <v>14.57774</v>
      </c>
      <c r="L20" s="30">
        <v>14.147019999999999</v>
      </c>
      <c r="M20" s="30">
        <v>13.85347</v>
      </c>
      <c r="N20" s="30">
        <v>13.42534</v>
      </c>
    </row>
    <row r="21" spans="1:14" s="13" customFormat="1" ht="10.5" customHeight="1" x14ac:dyDescent="0.2">
      <c r="A21" s="11">
        <f t="shared" si="0"/>
        <v>1.3000000000000789E-3</v>
      </c>
      <c r="B21" s="12"/>
      <c r="C21" s="31">
        <f t="shared" si="1"/>
        <v>6</v>
      </c>
      <c r="D21" s="32">
        <v>18.579080000000001</v>
      </c>
      <c r="E21" s="32">
        <v>16.40305</v>
      </c>
      <c r="F21" s="32">
        <v>17.24755</v>
      </c>
      <c r="G21" s="32">
        <v>16.902519999999999</v>
      </c>
      <c r="H21" s="32">
        <v>16.03201</v>
      </c>
      <c r="I21" s="32">
        <v>15.03998</v>
      </c>
      <c r="J21" s="32">
        <v>14.8132</v>
      </c>
      <c r="K21" s="32">
        <v>14.580730000000001</v>
      </c>
      <c r="L21" s="32">
        <v>14.14992</v>
      </c>
      <c r="M21" s="32">
        <v>13.85632</v>
      </c>
      <c r="N21" s="32">
        <v>13.428100000000001</v>
      </c>
    </row>
    <row r="22" spans="1:14" ht="10.5" customHeight="1" x14ac:dyDescent="0.2">
      <c r="A22" s="9">
        <f t="shared" si="0"/>
        <v>1.3000000000000789E-3</v>
      </c>
      <c r="B22" s="10"/>
      <c r="C22" s="4">
        <f t="shared" si="1"/>
        <v>7</v>
      </c>
      <c r="D22" s="30">
        <v>18.58277</v>
      </c>
      <c r="E22" s="30">
        <v>16.406300000000002</v>
      </c>
      <c r="F22" s="30">
        <v>17.251090000000001</v>
      </c>
      <c r="G22" s="30">
        <v>16.905989999999999</v>
      </c>
      <c r="H22" s="30">
        <v>16.035299999999999</v>
      </c>
      <c r="I22" s="30">
        <v>15.04307</v>
      </c>
      <c r="J22" s="30">
        <v>14.816240000000001</v>
      </c>
      <c r="K22" s="30">
        <v>14.58372</v>
      </c>
      <c r="L22" s="30">
        <v>14.15282</v>
      </c>
      <c r="M22" s="30">
        <v>13.859159999999999</v>
      </c>
      <c r="N22" s="30">
        <v>13.43085</v>
      </c>
    </row>
    <row r="23" spans="1:14" ht="10.5" customHeight="1" x14ac:dyDescent="0.2">
      <c r="A23" s="9">
        <f t="shared" si="0"/>
        <v>1.3000000000000789E-3</v>
      </c>
      <c r="B23" s="10"/>
      <c r="C23" s="4">
        <f t="shared" si="1"/>
        <v>8</v>
      </c>
      <c r="D23" s="30">
        <v>18.586459999999999</v>
      </c>
      <c r="E23" s="30">
        <v>16.409559999999999</v>
      </c>
      <c r="F23" s="30">
        <v>17.254629999999999</v>
      </c>
      <c r="G23" s="30">
        <v>16.909459999999999</v>
      </c>
      <c r="H23" s="30">
        <v>16.038589999999999</v>
      </c>
      <c r="I23" s="30">
        <v>15.046150000000001</v>
      </c>
      <c r="J23" s="30">
        <v>14.819279999999999</v>
      </c>
      <c r="K23" s="30">
        <v>14.58672</v>
      </c>
      <c r="L23" s="30">
        <v>14.15573</v>
      </c>
      <c r="M23" s="30">
        <v>13.862</v>
      </c>
      <c r="N23" s="30">
        <v>13.43361</v>
      </c>
    </row>
    <row r="24" spans="1:14" s="13" customFormat="1" ht="10.5" customHeight="1" x14ac:dyDescent="0.2">
      <c r="A24" s="9">
        <f t="shared" si="0"/>
        <v>1.3000000000000789E-3</v>
      </c>
      <c r="B24" s="10"/>
      <c r="C24" s="31">
        <f t="shared" si="1"/>
        <v>9</v>
      </c>
      <c r="D24" s="32">
        <v>18.590160000000001</v>
      </c>
      <c r="E24" s="32">
        <v>16.41282</v>
      </c>
      <c r="F24" s="32">
        <v>17.25817</v>
      </c>
      <c r="G24" s="32">
        <v>16.912929999999999</v>
      </c>
      <c r="H24" s="32">
        <v>16.041879999999999</v>
      </c>
      <c r="I24" s="32">
        <v>15.049239999999999</v>
      </c>
      <c r="J24" s="32">
        <v>14.822319999999999</v>
      </c>
      <c r="K24" s="32">
        <v>14.58971</v>
      </c>
      <c r="L24" s="32">
        <v>14.15863</v>
      </c>
      <c r="M24" s="32">
        <v>13.864850000000001</v>
      </c>
      <c r="N24" s="32">
        <v>13.436360000000001</v>
      </c>
    </row>
    <row r="25" spans="1:14" s="13" customFormat="1" ht="10.5" customHeight="1" x14ac:dyDescent="0.2">
      <c r="A25" s="9">
        <f t="shared" si="0"/>
        <v>1.3000000000000789E-3</v>
      </c>
      <c r="B25" s="10"/>
      <c r="C25" s="33">
        <f t="shared" si="1"/>
        <v>10</v>
      </c>
      <c r="D25" s="30">
        <v>18.59385</v>
      </c>
      <c r="E25" s="30">
        <v>16.416080000000001</v>
      </c>
      <c r="F25" s="30">
        <v>17.261710000000001</v>
      </c>
      <c r="G25" s="30">
        <v>16.916399999999999</v>
      </c>
      <c r="H25" s="30">
        <v>16.045169999999999</v>
      </c>
      <c r="I25" s="30">
        <v>15.05233</v>
      </c>
      <c r="J25" s="30">
        <v>14.82536</v>
      </c>
      <c r="K25" s="30">
        <v>14.592700000000001</v>
      </c>
      <c r="L25" s="30">
        <v>14.16154</v>
      </c>
      <c r="M25" s="30">
        <v>13.86769</v>
      </c>
      <c r="N25" s="30">
        <v>13.439120000000001</v>
      </c>
    </row>
    <row r="26" spans="1:14" s="15" customFormat="1" ht="10.5" customHeight="1" x14ac:dyDescent="0.2">
      <c r="A26" s="9">
        <f t="shared" si="0"/>
        <v>1.3000000000000789E-3</v>
      </c>
      <c r="B26" s="14"/>
      <c r="C26" s="33">
        <f t="shared" si="1"/>
        <v>11</v>
      </c>
      <c r="D26" s="30">
        <v>18.597539999999999</v>
      </c>
      <c r="E26" s="30">
        <v>16.419339999999998</v>
      </c>
      <c r="F26" s="30">
        <v>17.265250000000002</v>
      </c>
      <c r="G26" s="30">
        <v>16.91987</v>
      </c>
      <c r="H26" s="30">
        <v>16.048459999999999</v>
      </c>
      <c r="I26" s="30">
        <v>15.05542</v>
      </c>
      <c r="J26" s="30">
        <v>14.82841</v>
      </c>
      <c r="K26" s="30">
        <v>14.595700000000001</v>
      </c>
      <c r="L26" s="30">
        <v>14.164440000000001</v>
      </c>
      <c r="M26" s="30">
        <v>13.87054</v>
      </c>
      <c r="N26" s="30">
        <v>13.441879999999999</v>
      </c>
    </row>
    <row r="27" spans="1:14" s="15" customFormat="1" ht="10.5" customHeight="1" x14ac:dyDescent="0.2">
      <c r="A27" s="16">
        <f t="shared" si="0"/>
        <v>1.3000000000000789E-3</v>
      </c>
      <c r="B27" s="14"/>
      <c r="C27" s="31">
        <f t="shared" si="1"/>
        <v>12</v>
      </c>
      <c r="D27" s="32">
        <v>18.601240000000001</v>
      </c>
      <c r="E27" s="32">
        <v>16.422599999999999</v>
      </c>
      <c r="F27" s="32">
        <v>17.268799999999999</v>
      </c>
      <c r="G27" s="32">
        <v>16.92334</v>
      </c>
      <c r="H27" s="32">
        <v>16.051760000000002</v>
      </c>
      <c r="I27" s="32">
        <v>15.05851</v>
      </c>
      <c r="J27" s="32">
        <v>14.83145</v>
      </c>
      <c r="K27" s="32">
        <v>14.59869</v>
      </c>
      <c r="L27" s="32">
        <v>14.167350000000001</v>
      </c>
      <c r="M27" s="32">
        <v>13.873379999999999</v>
      </c>
      <c r="N27" s="32">
        <v>13.44464</v>
      </c>
    </row>
    <row r="28" spans="1:14" s="15" customFormat="1" ht="10.5" customHeight="1" x14ac:dyDescent="0.2">
      <c r="A28" s="16">
        <f t="shared" si="0"/>
        <v>1.3000000000000789E-3</v>
      </c>
      <c r="B28" s="14"/>
      <c r="C28" s="33">
        <f t="shared" si="1"/>
        <v>13</v>
      </c>
      <c r="D28" s="30">
        <v>18.60493</v>
      </c>
      <c r="E28" s="30">
        <v>16.42587</v>
      </c>
      <c r="F28" s="30">
        <v>17.27234</v>
      </c>
      <c r="G28" s="30">
        <v>16.92681</v>
      </c>
      <c r="H28" s="30">
        <v>16.055050000000001</v>
      </c>
      <c r="I28" s="30">
        <v>15.0616</v>
      </c>
      <c r="J28" s="30">
        <v>14.834490000000001</v>
      </c>
      <c r="K28" s="30">
        <v>14.60169</v>
      </c>
      <c r="L28" s="30">
        <v>14.170260000000001</v>
      </c>
      <c r="M28" s="30">
        <v>13.87623</v>
      </c>
      <c r="N28" s="30">
        <v>13.4474</v>
      </c>
    </row>
    <row r="29" spans="1:14" s="15" customFormat="1" ht="10.5" customHeight="1" x14ac:dyDescent="0.2">
      <c r="A29" s="17">
        <f t="shared" si="0"/>
        <v>1.3000000000000789E-3</v>
      </c>
      <c r="B29" s="14"/>
      <c r="C29" s="33">
        <f t="shared" si="1"/>
        <v>14</v>
      </c>
      <c r="D29" s="30">
        <v>18.608630000000002</v>
      </c>
      <c r="E29" s="30">
        <v>16.429130000000001</v>
      </c>
      <c r="F29" s="30">
        <v>17.275880000000001</v>
      </c>
      <c r="G29" s="30">
        <v>16.93028</v>
      </c>
      <c r="H29" s="30">
        <v>16.058340000000001</v>
      </c>
      <c r="I29" s="30">
        <v>15.064690000000001</v>
      </c>
      <c r="J29" s="30">
        <v>14.837540000000001</v>
      </c>
      <c r="K29" s="30">
        <v>14.60468</v>
      </c>
      <c r="L29" s="30">
        <v>14.173159999999999</v>
      </c>
      <c r="M29" s="30">
        <v>13.87908</v>
      </c>
      <c r="N29" s="30">
        <v>13.450150000000001</v>
      </c>
    </row>
    <row r="30" spans="1:14" s="15" customFormat="1" ht="10.5" customHeight="1" x14ac:dyDescent="0.2">
      <c r="A30" s="17">
        <f t="shared" si="0"/>
        <v>1.3000000000000789E-3</v>
      </c>
      <c r="B30" s="14"/>
      <c r="C30" s="31">
        <f t="shared" si="1"/>
        <v>15</v>
      </c>
      <c r="D30" s="32">
        <v>18.61232</v>
      </c>
      <c r="E30" s="32">
        <v>16.432390000000002</v>
      </c>
      <c r="F30" s="32">
        <v>17.279430000000001</v>
      </c>
      <c r="G30" s="32">
        <v>16.933759999999999</v>
      </c>
      <c r="H30" s="32">
        <v>16.061640000000001</v>
      </c>
      <c r="I30" s="32">
        <v>15.067780000000001</v>
      </c>
      <c r="J30" s="32">
        <v>14.840579999999999</v>
      </c>
      <c r="K30" s="32">
        <v>14.60768</v>
      </c>
      <c r="L30" s="32">
        <v>14.176069999999999</v>
      </c>
      <c r="M30" s="32">
        <v>13.881919999999999</v>
      </c>
      <c r="N30" s="32">
        <v>13.452909999999999</v>
      </c>
    </row>
    <row r="31" spans="1:14" s="15" customFormat="1" ht="10.5" customHeight="1" x14ac:dyDescent="0.2">
      <c r="A31" s="17">
        <f t="shared" si="0"/>
        <v>1.3000000000000789E-3</v>
      </c>
      <c r="C31" s="33">
        <f t="shared" si="1"/>
        <v>16</v>
      </c>
      <c r="D31" s="30">
        <v>18.616019999999999</v>
      </c>
      <c r="E31" s="30">
        <v>16.435649999999999</v>
      </c>
      <c r="F31" s="30">
        <v>17.282969999999999</v>
      </c>
      <c r="G31" s="30">
        <v>16.93723</v>
      </c>
      <c r="H31" s="30">
        <v>16.06494</v>
      </c>
      <c r="I31" s="30">
        <v>15.070869999999999</v>
      </c>
      <c r="J31" s="30">
        <v>14.843629999999999</v>
      </c>
      <c r="K31" s="30">
        <v>14.61068</v>
      </c>
      <c r="L31" s="30">
        <v>14.178979999999999</v>
      </c>
      <c r="M31" s="30">
        <v>13.88477</v>
      </c>
      <c r="N31" s="30">
        <v>13.455679999999999</v>
      </c>
    </row>
    <row r="32" spans="1:14" s="15" customFormat="1" ht="10.5" customHeight="1" x14ac:dyDescent="0.2">
      <c r="A32" s="17">
        <f t="shared" si="0"/>
        <v>1.3000000000000789E-3</v>
      </c>
      <c r="C32" s="33">
        <f t="shared" si="1"/>
        <v>17</v>
      </c>
      <c r="D32" s="30">
        <v>18.619720000000001</v>
      </c>
      <c r="E32" s="30">
        <v>16.43892</v>
      </c>
      <c r="F32" s="30">
        <v>17.286519999999999</v>
      </c>
      <c r="G32" s="30">
        <v>16.940709999999999</v>
      </c>
      <c r="H32" s="30">
        <v>16.06823</v>
      </c>
      <c r="I32" s="30">
        <v>15.07396</v>
      </c>
      <c r="J32" s="30">
        <v>14.84667</v>
      </c>
      <c r="K32" s="30">
        <v>14.613670000000001</v>
      </c>
      <c r="L32" s="30">
        <v>14.181889999999999</v>
      </c>
      <c r="M32" s="30">
        <v>13.88762</v>
      </c>
      <c r="N32" s="30">
        <v>13.45844</v>
      </c>
    </row>
    <row r="33" spans="1:19" s="15" customFormat="1" ht="10.5" customHeight="1" x14ac:dyDescent="0.2">
      <c r="A33" s="17">
        <f t="shared" si="0"/>
        <v>1.3000000000000789E-3</v>
      </c>
      <c r="C33" s="31">
        <f t="shared" si="1"/>
        <v>18</v>
      </c>
      <c r="D33" s="32">
        <v>18.62341</v>
      </c>
      <c r="E33" s="32">
        <v>16.44218</v>
      </c>
      <c r="F33" s="32">
        <v>17.29007</v>
      </c>
      <c r="G33" s="32">
        <v>16.944179999999999</v>
      </c>
      <c r="H33" s="32">
        <v>16.071529999999999</v>
      </c>
      <c r="I33" s="32">
        <v>15.077059999999999</v>
      </c>
      <c r="J33" s="32">
        <v>14.84972</v>
      </c>
      <c r="K33" s="32">
        <v>14.616669999999999</v>
      </c>
      <c r="L33" s="32">
        <v>14.184799999999999</v>
      </c>
      <c r="M33" s="32">
        <v>13.890470000000001</v>
      </c>
      <c r="N33" s="32">
        <v>13.4612</v>
      </c>
    </row>
    <row r="34" spans="1:19" s="15" customFormat="1" ht="10.5" customHeight="1" x14ac:dyDescent="0.2">
      <c r="A34" s="17">
        <f t="shared" si="0"/>
        <v>1.3000000000000789E-3</v>
      </c>
      <c r="C34" s="33">
        <f t="shared" si="1"/>
        <v>19</v>
      </c>
      <c r="D34" s="30">
        <v>18.627109999999998</v>
      </c>
      <c r="E34" s="30">
        <v>16.445450000000001</v>
      </c>
      <c r="F34" s="30">
        <v>17.293620000000001</v>
      </c>
      <c r="G34" s="30">
        <v>16.947659999999999</v>
      </c>
      <c r="H34" s="30">
        <v>16.074829999999999</v>
      </c>
      <c r="I34" s="30">
        <v>15.08015</v>
      </c>
      <c r="J34" s="30">
        <v>14.85276</v>
      </c>
      <c r="K34" s="30">
        <v>14.619669999999999</v>
      </c>
      <c r="L34" s="30">
        <v>14.187709999999999</v>
      </c>
      <c r="M34" s="30">
        <v>13.893319999999999</v>
      </c>
      <c r="N34" s="30">
        <v>13.46396</v>
      </c>
    </row>
    <row r="35" spans="1:19" s="15" customFormat="1" ht="10.5" customHeight="1" x14ac:dyDescent="0.2">
      <c r="A35" s="17">
        <f t="shared" si="0"/>
        <v>1.3000000000000789E-3</v>
      </c>
      <c r="C35" s="33">
        <f t="shared" si="1"/>
        <v>20</v>
      </c>
      <c r="D35" s="30">
        <v>18.63081</v>
      </c>
      <c r="E35" s="30">
        <v>16.448720000000002</v>
      </c>
      <c r="F35" s="30">
        <v>17.297160000000002</v>
      </c>
      <c r="G35" s="30">
        <v>16.951139999999999</v>
      </c>
      <c r="H35" s="30">
        <v>16.078119999999998</v>
      </c>
      <c r="I35" s="30">
        <v>15.08324</v>
      </c>
      <c r="J35" s="30">
        <v>14.85581</v>
      </c>
      <c r="K35" s="30">
        <v>14.622669999999999</v>
      </c>
      <c r="L35" s="30">
        <v>14.190619999999999</v>
      </c>
      <c r="M35" s="30">
        <v>13.89617</v>
      </c>
      <c r="N35" s="30">
        <v>13.46672</v>
      </c>
    </row>
    <row r="36" spans="1:19" s="15" customFormat="1" ht="10.5" customHeight="1" x14ac:dyDescent="0.2">
      <c r="A36" s="17">
        <f t="shared" si="0"/>
        <v>1.3000000000000789E-3</v>
      </c>
      <c r="C36" s="31">
        <f t="shared" si="1"/>
        <v>21</v>
      </c>
      <c r="D36" s="32">
        <v>18.634509999999999</v>
      </c>
      <c r="E36" s="32">
        <v>16.451979999999999</v>
      </c>
      <c r="F36" s="32">
        <v>17.300709999999999</v>
      </c>
      <c r="G36" s="32">
        <v>16.954619999999998</v>
      </c>
      <c r="H36" s="32">
        <v>16.081420000000001</v>
      </c>
      <c r="I36" s="32">
        <v>15.08634</v>
      </c>
      <c r="J36" s="32">
        <v>14.85886</v>
      </c>
      <c r="K36" s="32">
        <v>14.62567</v>
      </c>
      <c r="L36" s="32">
        <v>14.193530000000001</v>
      </c>
      <c r="M36" s="32">
        <v>13.89902</v>
      </c>
      <c r="N36" s="32">
        <v>13.46949</v>
      </c>
    </row>
    <row r="37" spans="1:19" s="15" customFormat="1" ht="10.5" customHeight="1" x14ac:dyDescent="0.2">
      <c r="A37" s="17">
        <f t="shared" si="0"/>
        <v>1.3000000000000789E-3</v>
      </c>
      <c r="C37" s="33">
        <f t="shared" si="1"/>
        <v>22</v>
      </c>
      <c r="D37" s="30">
        <v>18.63822</v>
      </c>
      <c r="E37" s="30">
        <v>16.455249999999999</v>
      </c>
      <c r="F37" s="30">
        <v>17.304259999999999</v>
      </c>
      <c r="G37" s="30">
        <v>16.958089999999999</v>
      </c>
      <c r="H37" s="30">
        <v>16.084720000000001</v>
      </c>
      <c r="I37" s="30">
        <v>15.08943</v>
      </c>
      <c r="J37" s="30">
        <v>14.86191</v>
      </c>
      <c r="K37" s="30">
        <v>14.62867</v>
      </c>
      <c r="L37" s="30">
        <v>14.19645</v>
      </c>
      <c r="M37" s="30">
        <v>13.90188</v>
      </c>
      <c r="N37" s="30">
        <v>13.472250000000001</v>
      </c>
      <c r="P37" s="30"/>
      <c r="Q37" s="30"/>
    </row>
    <row r="38" spans="1:19" s="15" customFormat="1" ht="10.5" customHeight="1" x14ac:dyDescent="0.2">
      <c r="A38" s="17">
        <f t="shared" si="0"/>
        <v>1.3000000000000789E-3</v>
      </c>
      <c r="C38" s="33">
        <f t="shared" si="1"/>
        <v>23</v>
      </c>
      <c r="D38" s="30">
        <v>18.641919999999999</v>
      </c>
      <c r="E38" s="30">
        <v>16.45852</v>
      </c>
      <c r="F38" s="30">
        <v>17.30781</v>
      </c>
      <c r="G38" s="30">
        <v>16.961569999999998</v>
      </c>
      <c r="H38" s="30">
        <v>16.08802</v>
      </c>
      <c r="I38" s="30">
        <v>15.09253</v>
      </c>
      <c r="J38" s="30">
        <v>14.86496</v>
      </c>
      <c r="K38" s="30">
        <v>14.63167</v>
      </c>
      <c r="L38" s="30">
        <v>14.19936</v>
      </c>
      <c r="M38" s="30">
        <v>13.904730000000001</v>
      </c>
      <c r="N38" s="30">
        <v>13.475009999999999</v>
      </c>
    </row>
    <row r="39" spans="1:19" s="15" customFormat="1" ht="10.5" customHeight="1" x14ac:dyDescent="0.2">
      <c r="A39" s="17">
        <f t="shared" si="0"/>
        <v>1.3000000000000789E-3</v>
      </c>
      <c r="C39" s="31">
        <f t="shared" si="1"/>
        <v>24</v>
      </c>
      <c r="D39" s="32">
        <v>18.645620000000001</v>
      </c>
      <c r="E39" s="32">
        <v>16.461790000000001</v>
      </c>
      <c r="F39" s="32">
        <v>17.311360000000001</v>
      </c>
      <c r="G39" s="32">
        <v>16.965050000000002</v>
      </c>
      <c r="H39" s="32">
        <v>16.09132</v>
      </c>
      <c r="I39" s="32">
        <v>15.09563</v>
      </c>
      <c r="J39" s="32">
        <v>14.86801</v>
      </c>
      <c r="K39" s="32">
        <v>14.634679999999999</v>
      </c>
      <c r="L39" s="32">
        <v>14.20227</v>
      </c>
      <c r="M39" s="32">
        <v>13.907579999999999</v>
      </c>
      <c r="N39" s="32">
        <v>13.477779999999999</v>
      </c>
    </row>
    <row r="40" spans="1:19" s="15" customFormat="1" ht="10.5" customHeight="1" x14ac:dyDescent="0.2">
      <c r="A40" s="17">
        <f t="shared" si="0"/>
        <v>1.3000000000000789E-3</v>
      </c>
      <c r="C40" s="33">
        <f t="shared" si="1"/>
        <v>25</v>
      </c>
      <c r="D40" s="30">
        <v>18.649319999999999</v>
      </c>
      <c r="E40" s="30">
        <v>16.465060000000001</v>
      </c>
      <c r="F40" s="30">
        <v>17.314920000000001</v>
      </c>
      <c r="G40" s="30">
        <v>16.968540000000001</v>
      </c>
      <c r="H40" s="30">
        <v>16.094629999999999</v>
      </c>
      <c r="I40" s="30">
        <v>15.09872</v>
      </c>
      <c r="J40" s="30">
        <v>14.87106</v>
      </c>
      <c r="K40" s="30">
        <v>14.63768</v>
      </c>
      <c r="L40" s="30">
        <v>14.20519</v>
      </c>
      <c r="M40" s="30">
        <v>13.91043</v>
      </c>
      <c r="N40" s="30">
        <v>13.48054</v>
      </c>
    </row>
    <row r="41" spans="1:19" s="15" customFormat="1" ht="10.5" customHeight="1" x14ac:dyDescent="0.2">
      <c r="A41" s="17">
        <f t="shared" si="0"/>
        <v>1.3000000000000789E-3</v>
      </c>
      <c r="C41" s="33">
        <f t="shared" si="1"/>
        <v>26</v>
      </c>
      <c r="D41" s="30">
        <v>18.653030000000001</v>
      </c>
      <c r="E41" s="30">
        <v>16.468330000000002</v>
      </c>
      <c r="F41" s="30">
        <v>17.318470000000001</v>
      </c>
      <c r="G41" s="30">
        <v>16.972020000000001</v>
      </c>
      <c r="H41" s="30">
        <v>16.097930000000002</v>
      </c>
      <c r="I41" s="30">
        <v>15.10182</v>
      </c>
      <c r="J41" s="30">
        <v>14.87411</v>
      </c>
      <c r="K41" s="30">
        <v>14.64068</v>
      </c>
      <c r="L41" s="30">
        <v>14.2081</v>
      </c>
      <c r="M41" s="30">
        <v>13.91329</v>
      </c>
      <c r="N41" s="30">
        <v>13.483309999999999</v>
      </c>
    </row>
    <row r="42" spans="1:19" s="15" customFormat="1" ht="10.5" customHeight="1" x14ac:dyDescent="0.2">
      <c r="A42" s="17">
        <f t="shared" si="0"/>
        <v>1.2999999999999999E-3</v>
      </c>
      <c r="C42" s="31">
        <f t="shared" si="1"/>
        <v>27</v>
      </c>
      <c r="D42" s="32">
        <v>18.65673</v>
      </c>
      <c r="E42" s="32">
        <v>16.471599999999999</v>
      </c>
      <c r="F42" s="32">
        <v>17.322019999999998</v>
      </c>
      <c r="G42" s="32">
        <v>16.9755</v>
      </c>
      <c r="H42" s="32">
        <v>16.101230000000001</v>
      </c>
      <c r="I42" s="32">
        <v>15.10492</v>
      </c>
      <c r="J42" s="32">
        <v>14.87716</v>
      </c>
      <c r="K42" s="32">
        <v>14.643689999999999</v>
      </c>
      <c r="L42" s="32">
        <v>14.21102</v>
      </c>
      <c r="M42" s="32">
        <v>13.91614</v>
      </c>
      <c r="N42" s="32">
        <v>13.486079999999999</v>
      </c>
    </row>
    <row r="43" spans="1:19" s="15" customFormat="1" ht="10.5" customHeight="1" x14ac:dyDescent="0.2">
      <c r="A43" s="17">
        <f t="shared" si="0"/>
        <v>1.2999999999999999E-3</v>
      </c>
      <c r="C43" s="33">
        <f t="shared" si="1"/>
        <v>28</v>
      </c>
      <c r="D43" s="30">
        <v>18.660440000000001</v>
      </c>
      <c r="E43" s="30">
        <v>16.474869999999999</v>
      </c>
      <c r="F43" s="30">
        <v>17.325579999999999</v>
      </c>
      <c r="G43" s="30">
        <v>16.97898</v>
      </c>
      <c r="H43" s="30">
        <v>16.10453</v>
      </c>
      <c r="I43" s="30">
        <v>15.10802</v>
      </c>
      <c r="J43" s="30">
        <v>14.88022</v>
      </c>
      <c r="K43" s="30">
        <v>14.64669</v>
      </c>
      <c r="L43" s="30">
        <v>14.21393</v>
      </c>
      <c r="M43" s="30">
        <v>13.919</v>
      </c>
      <c r="N43" s="30">
        <v>13.48884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f>[1]Forsendur!C3</f>
        <v>9324</v>
      </c>
      <c r="D48" s="4"/>
      <c r="E48" s="4"/>
      <c r="K48" s="19"/>
      <c r="L48" s="19"/>
      <c r="M48" s="19"/>
      <c r="O48" s="19"/>
      <c r="P48" s="19"/>
      <c r="Q48" s="38"/>
      <c r="R48" s="19"/>
      <c r="S48" s="19"/>
    </row>
    <row r="49" spans="1:19" ht="11.1" customHeight="1" x14ac:dyDescent="0.2">
      <c r="A49" s="18"/>
      <c r="C49" s="20">
        <f>[1]Forsendur!C4</f>
        <v>472.2</v>
      </c>
      <c r="D49" s="4"/>
      <c r="E49" s="4"/>
      <c r="K49" s="19"/>
      <c r="L49" s="19"/>
      <c r="M49" s="19"/>
      <c r="O49" s="19"/>
      <c r="P49" s="19"/>
      <c r="Q49" s="38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38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38"/>
      <c r="R51" s="19"/>
      <c r="S51" s="19"/>
    </row>
    <row r="52" spans="1:19" ht="11.1" customHeight="1" x14ac:dyDescent="0.2">
      <c r="A52" s="18"/>
      <c r="B52" s="1" t="s">
        <v>30</v>
      </c>
      <c r="C52" s="7">
        <f>[1]Forsendur!C7</f>
        <v>1.3000000000000789E-3</v>
      </c>
    </row>
    <row r="53" spans="1:19" ht="11.1" customHeight="1" x14ac:dyDescent="0.2">
      <c r="A53" s="18"/>
      <c r="B53" s="1" t="str">
        <f>B14</f>
        <v>Hækkun vísitölu</v>
      </c>
      <c r="C53" s="7">
        <f>Verdb_raun</f>
        <v>1.2999999999999999E-3</v>
      </c>
      <c r="H53" s="34"/>
      <c r="K53" s="34"/>
      <c r="M53" s="34"/>
      <c r="N53" s="34"/>
    </row>
    <row r="54" spans="1:19" ht="3.95" customHeight="1" x14ac:dyDescent="0.2">
      <c r="A54" s="18"/>
    </row>
    <row r="55" spans="1:19" ht="10.5" customHeight="1" x14ac:dyDescent="0.2">
      <c r="A55" s="9">
        <f t="shared" ref="A55:A82" si="2">IF(Dags_visit_naest&gt;C55,verdbspa,Verdb_raun)</f>
        <v>1.3000000000000789E-3</v>
      </c>
      <c r="B55" s="29" t="str">
        <f>B16</f>
        <v>Dagsetning...</v>
      </c>
      <c r="C55" s="10">
        <v>1</v>
      </c>
      <c r="D55" s="30">
        <v>13.040929999999999</v>
      </c>
      <c r="E55" s="30">
        <v>9.9850899999999996</v>
      </c>
      <c r="F55" s="30">
        <v>9.2628400000000006</v>
      </c>
      <c r="G55" s="30">
        <v>9.1097599999999996</v>
      </c>
      <c r="H55" s="30">
        <v>8.9432200000000002</v>
      </c>
      <c r="I55" s="30">
        <v>8.9007799999999992</v>
      </c>
      <c r="J55" s="30">
        <v>8.7330900000000007</v>
      </c>
      <c r="K55" s="30">
        <v>8.5324100000000005</v>
      </c>
      <c r="L55" s="30">
        <v>8.2044200000000007</v>
      </c>
      <c r="M55" s="30">
        <v>7.1963600000000003</v>
      </c>
      <c r="N55" s="30">
        <v>5.5449700000000002</v>
      </c>
    </row>
    <row r="56" spans="1:19" ht="10.5" customHeight="1" x14ac:dyDescent="0.2">
      <c r="A56" s="9">
        <f t="shared" si="2"/>
        <v>1.3000000000000789E-3</v>
      </c>
      <c r="B56" s="34"/>
      <c r="C56" s="10">
        <f t="shared" ref="C56:C82" si="3">C55+1</f>
        <v>2</v>
      </c>
      <c r="D56" s="30">
        <v>13.0436</v>
      </c>
      <c r="E56" s="30">
        <v>9.9868699999999997</v>
      </c>
      <c r="F56" s="30">
        <v>9.2644300000000008</v>
      </c>
      <c r="G56" s="30">
        <v>9.1113300000000006</v>
      </c>
      <c r="H56" s="30">
        <v>8.9447600000000005</v>
      </c>
      <c r="I56" s="30">
        <v>8.9023099999999999</v>
      </c>
      <c r="J56" s="30">
        <v>8.7345900000000007</v>
      </c>
      <c r="K56" s="30">
        <v>8.5338799999999999</v>
      </c>
      <c r="L56" s="30">
        <v>8.2058400000000002</v>
      </c>
      <c r="M56" s="30">
        <v>7.1976000000000004</v>
      </c>
      <c r="N56" s="30">
        <v>5.5459199999999997</v>
      </c>
    </row>
    <row r="57" spans="1:19" ht="10.5" customHeight="1" x14ac:dyDescent="0.2">
      <c r="A57" s="9">
        <f t="shared" si="2"/>
        <v>1.3000000000000789E-3</v>
      </c>
      <c r="B57" s="34"/>
      <c r="C57" s="31">
        <f t="shared" si="3"/>
        <v>3</v>
      </c>
      <c r="D57" s="32">
        <v>13.046279999999999</v>
      </c>
      <c r="E57" s="32">
        <v>9.9886599999999994</v>
      </c>
      <c r="F57" s="32">
        <v>9.2660300000000007</v>
      </c>
      <c r="G57" s="32">
        <v>9.1128999999999998</v>
      </c>
      <c r="H57" s="32">
        <v>8.9463000000000008</v>
      </c>
      <c r="I57" s="32">
        <v>8.9038500000000003</v>
      </c>
      <c r="J57" s="32">
        <v>8.7361000000000004</v>
      </c>
      <c r="K57" s="32">
        <v>8.5353499999999993</v>
      </c>
      <c r="L57" s="32">
        <v>8.2072500000000002</v>
      </c>
      <c r="M57" s="32">
        <v>7.1988399999999997</v>
      </c>
      <c r="N57" s="32">
        <v>5.5468799999999998</v>
      </c>
    </row>
    <row r="58" spans="1:19" ht="10.5" customHeight="1" x14ac:dyDescent="0.2">
      <c r="A58" s="9">
        <f t="shared" si="2"/>
        <v>1.3000000000000789E-3</v>
      </c>
      <c r="B58" s="34"/>
      <c r="C58" s="10">
        <f t="shared" si="3"/>
        <v>4</v>
      </c>
      <c r="D58" s="30">
        <v>13.048959999999999</v>
      </c>
      <c r="E58" s="30">
        <v>9.9904499999999992</v>
      </c>
      <c r="F58" s="30">
        <v>9.2676300000000005</v>
      </c>
      <c r="G58" s="30">
        <v>9.1144599999999993</v>
      </c>
      <c r="H58" s="30">
        <v>8.9478500000000007</v>
      </c>
      <c r="I58" s="30">
        <v>8.9053799999999992</v>
      </c>
      <c r="J58" s="30">
        <v>8.7376000000000005</v>
      </c>
      <c r="K58" s="30">
        <v>8.5368200000000005</v>
      </c>
      <c r="L58" s="30">
        <v>8.2086600000000001</v>
      </c>
      <c r="M58" s="30">
        <v>7.2000799999999998</v>
      </c>
      <c r="N58" s="30">
        <v>5.5478300000000003</v>
      </c>
    </row>
    <row r="59" spans="1:19" ht="10.5" customHeight="1" x14ac:dyDescent="0.2">
      <c r="A59" s="9">
        <f t="shared" si="2"/>
        <v>1.3000000000000789E-3</v>
      </c>
      <c r="B59" s="34"/>
      <c r="C59" s="10">
        <f t="shared" si="3"/>
        <v>5</v>
      </c>
      <c r="D59" s="30">
        <v>13.051629999999999</v>
      </c>
      <c r="E59" s="30">
        <v>9.9922299999999993</v>
      </c>
      <c r="F59" s="30">
        <v>9.2692200000000007</v>
      </c>
      <c r="G59" s="30">
        <v>9.1160300000000003</v>
      </c>
      <c r="H59" s="30">
        <v>8.9493899999999993</v>
      </c>
      <c r="I59" s="30">
        <v>8.9069199999999995</v>
      </c>
      <c r="J59" s="30">
        <v>8.7391100000000002</v>
      </c>
      <c r="K59" s="30">
        <v>8.5382899999999999</v>
      </c>
      <c r="L59" s="30">
        <v>8.2100799999999996</v>
      </c>
      <c r="M59" s="30">
        <v>7.2013199999999999</v>
      </c>
      <c r="N59" s="30">
        <v>5.5487900000000003</v>
      </c>
    </row>
    <row r="60" spans="1:19" ht="10.5" customHeight="1" x14ac:dyDescent="0.2">
      <c r="A60" s="9">
        <f t="shared" si="2"/>
        <v>1.3000000000000789E-3</v>
      </c>
      <c r="B60" s="34"/>
      <c r="C60" s="31">
        <f t="shared" si="3"/>
        <v>6</v>
      </c>
      <c r="D60" s="32">
        <v>13.054309999999999</v>
      </c>
      <c r="E60" s="32">
        <v>9.9940200000000008</v>
      </c>
      <c r="F60" s="32">
        <v>9.2708200000000005</v>
      </c>
      <c r="G60" s="32">
        <v>9.1175999999999995</v>
      </c>
      <c r="H60" s="32">
        <v>8.9509299999999996</v>
      </c>
      <c r="I60" s="32">
        <v>8.9084500000000002</v>
      </c>
      <c r="J60" s="32">
        <v>8.7406100000000002</v>
      </c>
      <c r="K60" s="32">
        <v>8.5397599999999994</v>
      </c>
      <c r="L60" s="32">
        <v>8.2114899999999995</v>
      </c>
      <c r="M60" s="32">
        <v>7.2025600000000001</v>
      </c>
      <c r="N60" s="32">
        <v>5.5497399999999999</v>
      </c>
    </row>
    <row r="61" spans="1:19" ht="10.5" customHeight="1" x14ac:dyDescent="0.2">
      <c r="A61" s="9">
        <f t="shared" si="2"/>
        <v>1.3000000000000789E-3</v>
      </c>
      <c r="B61" s="34"/>
      <c r="C61" s="10">
        <f t="shared" si="3"/>
        <v>7</v>
      </c>
      <c r="D61" s="30">
        <v>13.056990000000001</v>
      </c>
      <c r="E61" s="30">
        <v>9.9958100000000005</v>
      </c>
      <c r="F61" s="30">
        <v>9.2724200000000003</v>
      </c>
      <c r="G61" s="30">
        <v>9.1191700000000004</v>
      </c>
      <c r="H61" s="30">
        <v>8.9524699999999999</v>
      </c>
      <c r="I61" s="30">
        <v>8.9099799999999991</v>
      </c>
      <c r="J61" s="30">
        <v>8.7421199999999999</v>
      </c>
      <c r="K61" s="30">
        <v>8.5412300000000005</v>
      </c>
      <c r="L61" s="30">
        <v>8.2128999999999994</v>
      </c>
      <c r="M61" s="30">
        <v>7.2038000000000002</v>
      </c>
      <c r="N61" s="30">
        <v>5.5507</v>
      </c>
    </row>
    <row r="62" spans="1:19" ht="10.5" customHeight="1" x14ac:dyDescent="0.2">
      <c r="A62" s="9">
        <f t="shared" si="2"/>
        <v>1.3000000000000789E-3</v>
      </c>
      <c r="B62" s="34"/>
      <c r="C62" s="10">
        <f t="shared" si="3"/>
        <v>8</v>
      </c>
      <c r="D62" s="30">
        <v>13.059670000000001</v>
      </c>
      <c r="E62" s="30">
        <v>9.9975900000000006</v>
      </c>
      <c r="F62" s="30">
        <v>9.2740100000000005</v>
      </c>
      <c r="G62" s="30">
        <v>9.1207499999999992</v>
      </c>
      <c r="H62" s="30">
        <v>8.9540100000000002</v>
      </c>
      <c r="I62" s="30">
        <v>8.9115199999999994</v>
      </c>
      <c r="J62" s="30">
        <v>8.7436199999999999</v>
      </c>
      <c r="K62" s="30">
        <v>8.5427</v>
      </c>
      <c r="L62" s="30">
        <v>8.2143200000000007</v>
      </c>
      <c r="M62" s="30">
        <v>7.2050400000000003</v>
      </c>
      <c r="N62" s="30">
        <v>5.55166</v>
      </c>
    </row>
    <row r="63" spans="1:19" s="13" customFormat="1" ht="10.5" customHeight="1" x14ac:dyDescent="0.2">
      <c r="A63" s="9">
        <f t="shared" si="2"/>
        <v>1.3000000000000789E-3</v>
      </c>
      <c r="B63" s="35"/>
      <c r="C63" s="31">
        <f t="shared" si="3"/>
        <v>9</v>
      </c>
      <c r="D63" s="32">
        <v>13.06235</v>
      </c>
      <c r="E63" s="32">
        <v>9.9993800000000004</v>
      </c>
      <c r="F63" s="32">
        <v>9.2756100000000004</v>
      </c>
      <c r="G63" s="32">
        <v>9.1223200000000002</v>
      </c>
      <c r="H63" s="32">
        <v>8.9555500000000006</v>
      </c>
      <c r="I63" s="32">
        <v>8.9130500000000001</v>
      </c>
      <c r="J63" s="32">
        <v>8.7451299999999996</v>
      </c>
      <c r="K63" s="32">
        <v>8.5441800000000008</v>
      </c>
      <c r="L63" s="32">
        <v>8.2157300000000006</v>
      </c>
      <c r="M63" s="32">
        <v>7.2062799999999996</v>
      </c>
      <c r="N63" s="32">
        <v>5.5526099999999996</v>
      </c>
    </row>
    <row r="64" spans="1:19" s="13" customFormat="1" ht="10.5" customHeight="1" x14ac:dyDescent="0.2">
      <c r="A64" s="9">
        <f t="shared" si="2"/>
        <v>1.3000000000000789E-3</v>
      </c>
      <c r="B64" s="35"/>
      <c r="C64" s="12">
        <f t="shared" si="3"/>
        <v>10</v>
      </c>
      <c r="D64" s="30">
        <v>13.06503</v>
      </c>
      <c r="E64" s="30">
        <v>10.00117</v>
      </c>
      <c r="F64" s="30">
        <v>9.2772100000000002</v>
      </c>
      <c r="G64" s="30">
        <v>9.1238899999999994</v>
      </c>
      <c r="H64" s="30">
        <v>8.9571000000000005</v>
      </c>
      <c r="I64" s="30">
        <v>8.9145900000000005</v>
      </c>
      <c r="J64" s="30">
        <v>8.7466299999999997</v>
      </c>
      <c r="K64" s="30">
        <v>8.5456500000000002</v>
      </c>
      <c r="L64" s="30">
        <v>8.2171500000000002</v>
      </c>
      <c r="M64" s="30">
        <v>7.2075199999999997</v>
      </c>
      <c r="N64" s="30">
        <v>5.5535699999999997</v>
      </c>
    </row>
    <row r="65" spans="1:14" s="15" customFormat="1" ht="10.5" customHeight="1" x14ac:dyDescent="0.2">
      <c r="A65" s="16">
        <f t="shared" si="2"/>
        <v>1.3000000000000789E-3</v>
      </c>
      <c r="B65" s="36"/>
      <c r="C65" s="12">
        <f t="shared" si="3"/>
        <v>11</v>
      </c>
      <c r="D65" s="30">
        <v>13.06771</v>
      </c>
      <c r="E65" s="30">
        <v>10.00296</v>
      </c>
      <c r="F65" s="30">
        <v>9.2788000000000004</v>
      </c>
      <c r="G65" s="30">
        <v>9.1254600000000003</v>
      </c>
      <c r="H65" s="30">
        <v>8.9586400000000008</v>
      </c>
      <c r="I65" s="30">
        <v>8.9161199999999994</v>
      </c>
      <c r="J65" s="30">
        <v>8.7481399999999994</v>
      </c>
      <c r="K65" s="30">
        <v>8.5471199999999996</v>
      </c>
      <c r="L65" s="30">
        <v>8.2185600000000001</v>
      </c>
      <c r="M65" s="30">
        <v>7.2087599999999998</v>
      </c>
      <c r="N65" s="30">
        <v>5.5545299999999997</v>
      </c>
    </row>
    <row r="66" spans="1:14" s="15" customFormat="1" ht="10.5" customHeight="1" x14ac:dyDescent="0.2">
      <c r="A66" s="16">
        <f t="shared" si="2"/>
        <v>1.3000000000000789E-3</v>
      </c>
      <c r="B66" s="36"/>
      <c r="C66" s="31">
        <f t="shared" si="3"/>
        <v>12</v>
      </c>
      <c r="D66" s="32">
        <v>13.07039</v>
      </c>
      <c r="E66" s="32">
        <v>10.00475</v>
      </c>
      <c r="F66" s="32">
        <v>9.2804000000000002</v>
      </c>
      <c r="G66" s="32">
        <v>9.1270299999999995</v>
      </c>
      <c r="H66" s="32">
        <v>8.9601799999999994</v>
      </c>
      <c r="I66" s="32">
        <v>8.9176599999999997</v>
      </c>
      <c r="J66" s="32">
        <v>8.7496500000000008</v>
      </c>
      <c r="K66" s="32">
        <v>8.5485900000000008</v>
      </c>
      <c r="L66" s="32">
        <v>8.2199799999999996</v>
      </c>
      <c r="M66" s="32">
        <v>7.21</v>
      </c>
      <c r="N66" s="32">
        <v>5.5554800000000002</v>
      </c>
    </row>
    <row r="67" spans="1:14" s="15" customFormat="1" ht="10.5" customHeight="1" x14ac:dyDescent="0.2">
      <c r="A67" s="16">
        <f t="shared" si="2"/>
        <v>1.3000000000000789E-3</v>
      </c>
      <c r="B67" s="36"/>
      <c r="C67" s="12">
        <f t="shared" si="3"/>
        <v>13</v>
      </c>
      <c r="D67" s="30">
        <v>13.07307</v>
      </c>
      <c r="E67" s="30">
        <v>10.006539999999999</v>
      </c>
      <c r="F67" s="30">
        <v>9.282</v>
      </c>
      <c r="G67" s="30">
        <v>9.1286000000000005</v>
      </c>
      <c r="H67" s="30">
        <v>8.9617199999999997</v>
      </c>
      <c r="I67" s="30">
        <v>8.9191900000000004</v>
      </c>
      <c r="J67" s="30">
        <v>8.7511500000000009</v>
      </c>
      <c r="K67" s="30">
        <v>8.5500600000000002</v>
      </c>
      <c r="L67" s="30">
        <v>8.2213899999999995</v>
      </c>
      <c r="M67" s="30">
        <v>7.2112400000000001</v>
      </c>
      <c r="N67" s="30">
        <v>5.5564400000000003</v>
      </c>
    </row>
    <row r="68" spans="1:14" s="15" customFormat="1" ht="10.5" customHeight="1" x14ac:dyDescent="0.2">
      <c r="A68" s="17">
        <f t="shared" si="2"/>
        <v>1.3000000000000789E-3</v>
      </c>
      <c r="B68" s="36"/>
      <c r="C68" s="12">
        <f t="shared" si="3"/>
        <v>14</v>
      </c>
      <c r="D68" s="30">
        <v>13.075749999999999</v>
      </c>
      <c r="E68" s="30">
        <v>10.008330000000001</v>
      </c>
      <c r="F68" s="30">
        <v>9.2835999999999999</v>
      </c>
      <c r="G68" s="30">
        <v>9.1301699999999997</v>
      </c>
      <c r="H68" s="30">
        <v>8.9632699999999996</v>
      </c>
      <c r="I68" s="30">
        <v>8.9207300000000007</v>
      </c>
      <c r="J68" s="30">
        <v>8.7526600000000006</v>
      </c>
      <c r="K68" s="30">
        <v>8.5515399999999993</v>
      </c>
      <c r="L68" s="30">
        <v>8.2228100000000008</v>
      </c>
      <c r="M68" s="30">
        <v>7.2124899999999998</v>
      </c>
      <c r="N68" s="30">
        <v>5.5574000000000003</v>
      </c>
    </row>
    <row r="69" spans="1:14" s="15" customFormat="1" ht="10.5" customHeight="1" x14ac:dyDescent="0.2">
      <c r="A69" s="17">
        <f t="shared" si="2"/>
        <v>1.3000000000000789E-3</v>
      </c>
      <c r="B69" s="36"/>
      <c r="C69" s="31">
        <f t="shared" si="3"/>
        <v>15</v>
      </c>
      <c r="D69" s="32">
        <v>13.078440000000001</v>
      </c>
      <c r="E69" s="32">
        <v>10.010120000000001</v>
      </c>
      <c r="F69" s="32">
        <v>9.2851999999999997</v>
      </c>
      <c r="G69" s="32">
        <v>9.1317500000000003</v>
      </c>
      <c r="H69" s="32">
        <v>8.9648099999999999</v>
      </c>
      <c r="I69" s="32">
        <v>8.9222699999999993</v>
      </c>
      <c r="J69" s="32">
        <v>8.7541700000000002</v>
      </c>
      <c r="K69" s="32">
        <v>8.5530100000000004</v>
      </c>
      <c r="L69" s="32">
        <v>8.2242300000000004</v>
      </c>
      <c r="M69" s="37">
        <v>7.21373</v>
      </c>
      <c r="N69" s="37">
        <v>5.5583499999999999</v>
      </c>
    </row>
    <row r="70" spans="1:14" s="15" customFormat="1" ht="10.5" customHeight="1" x14ac:dyDescent="0.2">
      <c r="A70" s="17">
        <f t="shared" si="2"/>
        <v>1.3000000000000789E-3</v>
      </c>
      <c r="B70" s="36"/>
      <c r="C70" s="12">
        <f t="shared" si="3"/>
        <v>16</v>
      </c>
      <c r="D70" s="30">
        <v>13.08112</v>
      </c>
      <c r="E70" s="30">
        <v>10.01191</v>
      </c>
      <c r="F70" s="30">
        <v>9.2867999999999995</v>
      </c>
      <c r="G70" s="30">
        <v>9.1333199999999994</v>
      </c>
      <c r="H70" s="30">
        <v>8.9663599999999999</v>
      </c>
      <c r="I70" s="30">
        <v>8.9238</v>
      </c>
      <c r="J70" s="30">
        <v>8.7556799999999999</v>
      </c>
      <c r="K70" s="30">
        <v>8.5544799999999999</v>
      </c>
      <c r="L70" s="30">
        <v>8.2256400000000003</v>
      </c>
      <c r="M70" s="30">
        <v>7.2149700000000001</v>
      </c>
      <c r="N70" s="30">
        <v>5.55931</v>
      </c>
    </row>
    <row r="71" spans="1:14" s="15" customFormat="1" ht="10.5" customHeight="1" x14ac:dyDescent="0.2">
      <c r="A71" s="17">
        <f t="shared" si="2"/>
        <v>1.3000000000000789E-3</v>
      </c>
      <c r="B71" s="36"/>
      <c r="C71" s="12">
        <f t="shared" si="3"/>
        <v>17</v>
      </c>
      <c r="D71" s="30">
        <v>13.0838</v>
      </c>
      <c r="E71" s="30">
        <v>10.0137</v>
      </c>
      <c r="F71" s="30">
        <v>9.2883999999999993</v>
      </c>
      <c r="G71" s="30">
        <v>9.1348900000000004</v>
      </c>
      <c r="H71" s="30">
        <v>8.9679000000000002</v>
      </c>
      <c r="I71" s="30">
        <v>8.9253400000000003</v>
      </c>
      <c r="J71" s="30">
        <v>8.75718</v>
      </c>
      <c r="K71" s="30">
        <v>8.5559499999999993</v>
      </c>
      <c r="L71" s="30">
        <v>8.2270599999999998</v>
      </c>
      <c r="M71" s="30">
        <v>7.2162100000000002</v>
      </c>
      <c r="N71" s="30">
        <v>5.56027</v>
      </c>
    </row>
    <row r="72" spans="1:14" s="15" customFormat="1" ht="10.5" customHeight="1" x14ac:dyDescent="0.2">
      <c r="A72" s="17">
        <f t="shared" si="2"/>
        <v>1.3000000000000789E-3</v>
      </c>
      <c r="B72" s="36"/>
      <c r="C72" s="31">
        <f t="shared" si="3"/>
        <v>18</v>
      </c>
      <c r="D72" s="32">
        <v>13.08649</v>
      </c>
      <c r="E72" s="32">
        <v>10.01549</v>
      </c>
      <c r="F72" s="32">
        <v>9.2899999999999991</v>
      </c>
      <c r="G72" s="32">
        <v>9.1364699999999992</v>
      </c>
      <c r="H72" s="32">
        <v>8.9694400000000005</v>
      </c>
      <c r="I72" s="32">
        <v>8.9268800000000006</v>
      </c>
      <c r="J72" s="32">
        <v>8.7586899999999996</v>
      </c>
      <c r="K72" s="32">
        <v>8.5574300000000001</v>
      </c>
      <c r="L72" s="32">
        <v>8.2284799999999994</v>
      </c>
      <c r="M72" s="32">
        <v>7.21746</v>
      </c>
      <c r="N72" s="32">
        <v>5.5612300000000001</v>
      </c>
    </row>
    <row r="73" spans="1:14" s="15" customFormat="1" ht="10.5" customHeight="1" x14ac:dyDescent="0.2">
      <c r="A73" s="17">
        <f t="shared" si="2"/>
        <v>1.3000000000000789E-3</v>
      </c>
      <c r="B73" s="36"/>
      <c r="C73" s="12">
        <f t="shared" si="3"/>
        <v>19</v>
      </c>
      <c r="D73" s="30">
        <v>13.089169999999999</v>
      </c>
      <c r="E73" s="30">
        <v>10.01728</v>
      </c>
      <c r="F73" s="30">
        <v>9.2916000000000007</v>
      </c>
      <c r="G73" s="30">
        <v>9.1380400000000002</v>
      </c>
      <c r="H73" s="30">
        <v>8.9709900000000005</v>
      </c>
      <c r="I73" s="30">
        <v>8.9284199999999991</v>
      </c>
      <c r="J73" s="30">
        <v>8.7601999999999993</v>
      </c>
      <c r="K73" s="30">
        <v>8.5588999999999995</v>
      </c>
      <c r="L73" s="30">
        <v>8.2298899999999993</v>
      </c>
      <c r="M73" s="30">
        <v>7.2187000000000001</v>
      </c>
      <c r="N73" s="30">
        <v>5.5621799999999997</v>
      </c>
    </row>
    <row r="74" spans="1:14" s="15" customFormat="1" ht="10.5" customHeight="1" x14ac:dyDescent="0.2">
      <c r="A74" s="17">
        <f t="shared" si="2"/>
        <v>1.3000000000000789E-3</v>
      </c>
      <c r="B74" s="36"/>
      <c r="C74" s="12">
        <f t="shared" si="3"/>
        <v>20</v>
      </c>
      <c r="D74" s="30">
        <v>13.09186</v>
      </c>
      <c r="E74" s="30">
        <v>10.019069999999999</v>
      </c>
      <c r="F74" s="30">
        <v>9.2932000000000006</v>
      </c>
      <c r="G74" s="30">
        <v>9.1396099999999993</v>
      </c>
      <c r="H74" s="30">
        <v>8.9725300000000008</v>
      </c>
      <c r="I74" s="30">
        <v>8.9299499999999998</v>
      </c>
      <c r="J74" s="30">
        <v>8.7617100000000008</v>
      </c>
      <c r="K74" s="30">
        <v>8.5603800000000003</v>
      </c>
      <c r="L74" s="30">
        <v>8.2313100000000006</v>
      </c>
      <c r="M74" s="30">
        <v>7.2199400000000002</v>
      </c>
      <c r="N74" s="30">
        <v>5.5631399999999998</v>
      </c>
    </row>
    <row r="75" spans="1:14" s="15" customFormat="1" ht="10.5" customHeight="1" x14ac:dyDescent="0.2">
      <c r="A75" s="17">
        <f t="shared" si="2"/>
        <v>1.3000000000000789E-3</v>
      </c>
      <c r="B75" s="36"/>
      <c r="C75" s="31">
        <f t="shared" si="3"/>
        <v>21</v>
      </c>
      <c r="D75" s="32">
        <v>13.09455</v>
      </c>
      <c r="E75" s="32">
        <v>10.020860000000001</v>
      </c>
      <c r="F75" s="32">
        <v>9.2948000000000004</v>
      </c>
      <c r="G75" s="32">
        <v>9.1411899999999999</v>
      </c>
      <c r="H75" s="32">
        <v>8.9740800000000007</v>
      </c>
      <c r="I75" s="32">
        <v>8.9314900000000002</v>
      </c>
      <c r="J75" s="32">
        <v>8.7632200000000005</v>
      </c>
      <c r="K75" s="32">
        <v>8.5618499999999997</v>
      </c>
      <c r="L75" s="32">
        <v>8.2327300000000001</v>
      </c>
      <c r="M75" s="32">
        <v>7.22119</v>
      </c>
      <c r="N75" s="32">
        <v>5.5640999999999998</v>
      </c>
    </row>
    <row r="76" spans="1:14" s="15" customFormat="1" ht="10.5" customHeight="1" x14ac:dyDescent="0.2">
      <c r="A76" s="17">
        <f t="shared" si="2"/>
        <v>1.3000000000000789E-3</v>
      </c>
      <c r="B76" s="36"/>
      <c r="C76" s="12">
        <f t="shared" si="3"/>
        <v>22</v>
      </c>
      <c r="D76" s="30">
        <v>13.09723</v>
      </c>
      <c r="E76" s="30">
        <v>10.02266</v>
      </c>
      <c r="F76" s="30">
        <v>9.2964000000000002</v>
      </c>
      <c r="G76" s="30">
        <v>9.1427600000000009</v>
      </c>
      <c r="H76" s="30">
        <v>8.9756300000000007</v>
      </c>
      <c r="I76" s="30">
        <v>8.9330300000000005</v>
      </c>
      <c r="J76" s="30">
        <v>8.7647300000000001</v>
      </c>
      <c r="K76" s="30">
        <v>8.5633199999999992</v>
      </c>
      <c r="L76" s="30">
        <v>8.2341499999999996</v>
      </c>
      <c r="M76" s="30">
        <v>7.2224300000000001</v>
      </c>
      <c r="N76" s="30">
        <v>5.5650599999999999</v>
      </c>
    </row>
    <row r="77" spans="1:14" s="15" customFormat="1" ht="10.5" customHeight="1" x14ac:dyDescent="0.2">
      <c r="A77" s="17">
        <f t="shared" si="2"/>
        <v>1.3000000000000789E-3</v>
      </c>
      <c r="B77" s="36"/>
      <c r="C77" s="12">
        <f t="shared" si="3"/>
        <v>23</v>
      </c>
      <c r="D77" s="30">
        <v>13.099919999999999</v>
      </c>
      <c r="E77" s="30">
        <v>10.02445</v>
      </c>
      <c r="F77" s="30">
        <v>9.298</v>
      </c>
      <c r="G77" s="30">
        <v>9.1443399999999997</v>
      </c>
      <c r="H77" s="30">
        <v>8.9771699999999992</v>
      </c>
      <c r="I77" s="30">
        <v>8.9345700000000008</v>
      </c>
      <c r="J77" s="30">
        <v>8.7662399999999998</v>
      </c>
      <c r="K77" s="30">
        <v>8.5648</v>
      </c>
      <c r="L77" s="30">
        <v>8.2355699999999992</v>
      </c>
      <c r="M77" s="30">
        <v>7.2236700000000003</v>
      </c>
      <c r="N77" s="30">
        <v>5.56602</v>
      </c>
    </row>
    <row r="78" spans="1:14" s="15" customFormat="1" ht="10.5" customHeight="1" x14ac:dyDescent="0.2">
      <c r="A78" s="17">
        <f t="shared" si="2"/>
        <v>1.3000000000000789E-3</v>
      </c>
      <c r="B78" s="36"/>
      <c r="C78" s="31">
        <f t="shared" si="3"/>
        <v>24</v>
      </c>
      <c r="D78" s="32">
        <v>13.10261</v>
      </c>
      <c r="E78" s="32">
        <v>10.02624</v>
      </c>
      <c r="F78" s="32">
        <v>9.2995999999999999</v>
      </c>
      <c r="G78" s="32">
        <v>9.1459100000000007</v>
      </c>
      <c r="H78" s="32">
        <v>8.9787199999999991</v>
      </c>
      <c r="I78" s="32">
        <v>8.9361099999999993</v>
      </c>
      <c r="J78" s="32">
        <v>8.7677499999999995</v>
      </c>
      <c r="K78" s="32">
        <v>8.5662699999999994</v>
      </c>
      <c r="L78" s="32">
        <v>8.2369800000000009</v>
      </c>
      <c r="M78" s="32">
        <v>7.22492</v>
      </c>
      <c r="N78" s="32">
        <v>5.5669700000000004</v>
      </c>
    </row>
    <row r="79" spans="1:14" s="15" customFormat="1" ht="10.5" customHeight="1" x14ac:dyDescent="0.2">
      <c r="A79" s="17">
        <f t="shared" si="2"/>
        <v>1.3000000000000789E-3</v>
      </c>
      <c r="B79" s="36"/>
      <c r="C79" s="12">
        <f t="shared" si="3"/>
        <v>25</v>
      </c>
      <c r="D79" s="30">
        <v>13.1053</v>
      </c>
      <c r="E79" s="30">
        <v>10.028029999999999</v>
      </c>
      <c r="F79" s="30">
        <v>9.3011999999999997</v>
      </c>
      <c r="G79" s="30">
        <v>9.1474899999999995</v>
      </c>
      <c r="H79" s="30">
        <v>8.9802599999999995</v>
      </c>
      <c r="I79" s="30">
        <v>8.9376499999999997</v>
      </c>
      <c r="J79" s="30">
        <v>8.7692599999999992</v>
      </c>
      <c r="K79" s="30">
        <v>8.5677500000000002</v>
      </c>
      <c r="L79" s="30">
        <v>8.2384000000000004</v>
      </c>
      <c r="M79" s="30">
        <v>7.2261600000000001</v>
      </c>
      <c r="N79" s="30">
        <v>5.5679299999999996</v>
      </c>
    </row>
    <row r="80" spans="1:14" s="15" customFormat="1" ht="10.5" customHeight="1" x14ac:dyDescent="0.2">
      <c r="A80" s="17">
        <f t="shared" si="2"/>
        <v>1.3000000000000789E-3</v>
      </c>
      <c r="B80" s="36"/>
      <c r="C80" s="12">
        <f t="shared" si="3"/>
        <v>26</v>
      </c>
      <c r="D80" s="30">
        <v>13.107989999999999</v>
      </c>
      <c r="E80" s="30">
        <v>10.02983</v>
      </c>
      <c r="F80" s="30">
        <v>9.3027999999999995</v>
      </c>
      <c r="G80" s="30">
        <v>9.1490600000000004</v>
      </c>
      <c r="H80" s="30">
        <v>8.9818099999999994</v>
      </c>
      <c r="I80" s="30">
        <v>8.9391800000000003</v>
      </c>
      <c r="J80" s="30">
        <v>8.7707700000000006</v>
      </c>
      <c r="K80" s="30">
        <v>8.5692299999999992</v>
      </c>
      <c r="L80" s="30">
        <v>8.2398199999999999</v>
      </c>
      <c r="M80" s="30">
        <v>7.2274099999999999</v>
      </c>
      <c r="N80" s="30">
        <v>5.5688899999999997</v>
      </c>
    </row>
    <row r="81" spans="1:14" s="15" customFormat="1" ht="10.5" customHeight="1" x14ac:dyDescent="0.2">
      <c r="A81" s="17">
        <f t="shared" si="2"/>
        <v>1.2999999999999999E-3</v>
      </c>
      <c r="B81" s="36"/>
      <c r="C81" s="31">
        <f t="shared" si="3"/>
        <v>27</v>
      </c>
      <c r="D81" s="32">
        <v>13.11068</v>
      </c>
      <c r="E81" s="32">
        <v>10.03162</v>
      </c>
      <c r="F81" s="32">
        <v>9.3044100000000007</v>
      </c>
      <c r="G81" s="32">
        <v>9.1506399999999992</v>
      </c>
      <c r="H81" s="32">
        <v>8.9833599999999993</v>
      </c>
      <c r="I81" s="32">
        <v>8.9407200000000007</v>
      </c>
      <c r="J81" s="32">
        <v>8.7722800000000003</v>
      </c>
      <c r="K81" s="32">
        <v>8.5707000000000004</v>
      </c>
      <c r="L81" s="32">
        <v>8.2412399999999995</v>
      </c>
      <c r="M81" s="32">
        <v>7.22865</v>
      </c>
      <c r="N81" s="32">
        <v>5.5698499999999997</v>
      </c>
    </row>
    <row r="82" spans="1:14" s="15" customFormat="1" ht="10.5" customHeight="1" x14ac:dyDescent="0.2">
      <c r="A82" s="17">
        <f t="shared" si="2"/>
        <v>1.2999999999999999E-3</v>
      </c>
      <c r="B82" s="36"/>
      <c r="C82" s="12">
        <f t="shared" si="3"/>
        <v>28</v>
      </c>
      <c r="D82" s="30">
        <v>13.11337</v>
      </c>
      <c r="E82" s="30">
        <v>10.03342</v>
      </c>
      <c r="F82" s="30">
        <v>9.3060100000000006</v>
      </c>
      <c r="G82" s="30">
        <v>9.1522100000000002</v>
      </c>
      <c r="H82" s="30">
        <v>8.9848999999999997</v>
      </c>
      <c r="I82" s="30">
        <v>8.9422599999999992</v>
      </c>
      <c r="J82" s="30">
        <v>8.77379</v>
      </c>
      <c r="K82" s="30">
        <v>8.5721799999999995</v>
      </c>
      <c r="L82" s="30">
        <v>8.2426600000000008</v>
      </c>
      <c r="M82" s="30">
        <v>7.2298999999999998</v>
      </c>
      <c r="N82" s="30">
        <v>5.5708099999999998</v>
      </c>
    </row>
    <row r="83" spans="1:14" s="13" customFormat="1" ht="10.5" customHeight="1" x14ac:dyDescent="0.2">
      <c r="B83" s="35"/>
      <c r="C83" s="12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4" s="13" customFormat="1" ht="10.5" customHeight="1" x14ac:dyDescent="0.2">
      <c r="B84" s="35"/>
      <c r="C84" s="12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Verð desember 2019</vt:lpstr>
      <vt:lpstr>Sheet1</vt:lpstr>
      <vt:lpstr>Dags_visit_naest</vt:lpstr>
      <vt:lpstr>LVT</vt:lpstr>
      <vt:lpstr>NVT</vt:lpstr>
      <vt:lpstr>'Verð desember 2019'!Print_Area</vt:lpstr>
      <vt:lpstr>'Verð desember 2019'!Print_Titles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2019-12-04T13:43:44Z</dcterms:modified>
</cp:coreProperties>
</file>