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jármálasvið\fjarstyring\Fjarstyringarsvid\Fjárstýring\Húsbréf\Reiknað verð\E-mail\2015\"/>
    </mc:Choice>
  </mc:AlternateContent>
  <bookViews>
    <workbookView xWindow="0" yWindow="0" windowWidth="18135" windowHeight="10275"/>
  </bookViews>
  <sheets>
    <sheet name="Sheet1" sheetId="1" r:id="rId1"/>
  </sheets>
  <externalReferences>
    <externalReference r:id="rId2"/>
  </externalReferences>
  <definedNames>
    <definedName name="Dags_visit_naest">Sheet1!$A$14</definedName>
    <definedName name="LVT">Sheet1!$C$9</definedName>
    <definedName name="NVT">Sheet1!$C$10</definedName>
    <definedName name="Verdb_raun">Sheet1!$C$14</definedName>
    <definedName name="verdbspa">Sheet1!$C$13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A17" i="1"/>
  <c r="A16" i="1"/>
  <c r="C14" i="1"/>
  <c r="C13" i="1"/>
  <c r="C10" i="1"/>
  <c r="C9" i="1"/>
  <c r="L4" i="1"/>
  <c r="J4" i="1"/>
  <c r="D4" i="1"/>
  <c r="J3" i="1"/>
  <c r="F3" i="1"/>
  <c r="L2" i="1"/>
  <c r="I1" i="1"/>
  <c r="H1" i="1"/>
  <c r="C18" i="1" l="1"/>
  <c r="C19" i="1" l="1"/>
  <c r="A18" i="1"/>
  <c r="A19" i="1" l="1"/>
  <c r="C20" i="1"/>
  <c r="A20" i="1" l="1"/>
  <c r="C21" i="1"/>
  <c r="C22" i="1" l="1"/>
  <c r="A21" i="1"/>
  <c r="C23" i="1" l="1"/>
  <c r="A22" i="1"/>
  <c r="A23" i="1" l="1"/>
  <c r="C24" i="1"/>
  <c r="A24" i="1" l="1"/>
  <c r="C25" i="1"/>
  <c r="C26" i="1" l="1"/>
  <c r="A25" i="1"/>
  <c r="C27" i="1" l="1"/>
  <c r="A26" i="1"/>
  <c r="A27" i="1" l="1"/>
  <c r="C28" i="1"/>
  <c r="A28" i="1" l="1"/>
  <c r="C29" i="1"/>
  <c r="C30" i="1" l="1"/>
  <c r="A29" i="1"/>
  <c r="C31" i="1" l="1"/>
  <c r="A30" i="1"/>
  <c r="A31" i="1" l="1"/>
  <c r="C32" i="1"/>
  <c r="A32" i="1" l="1"/>
  <c r="C33" i="1"/>
  <c r="C34" i="1" l="1"/>
  <c r="A33" i="1"/>
  <c r="C35" i="1" l="1"/>
  <c r="A34" i="1"/>
  <c r="A35" i="1" l="1"/>
  <c r="C36" i="1"/>
  <c r="A36" i="1" l="1"/>
  <c r="C37" i="1"/>
  <c r="C38" i="1" l="1"/>
  <c r="A37" i="1"/>
  <c r="C39" i="1" l="1"/>
  <c r="A38" i="1"/>
  <c r="A39" i="1" l="1"/>
  <c r="C40" i="1"/>
  <c r="A40" i="1" l="1"/>
  <c r="C41" i="1"/>
  <c r="C42" i="1" l="1"/>
  <c r="A41" i="1"/>
  <c r="C43" i="1" l="1"/>
  <c r="A42" i="1"/>
  <c r="A43" i="1" l="1"/>
</calcChain>
</file>

<file path=xl/sharedStrings.xml><?xml version="1.0" encoding="utf-8"?>
<sst xmlns="http://schemas.openxmlformats.org/spreadsheetml/2006/main" count="42" uniqueCount="34">
  <si>
    <t xml:space="preserve">       Reiknað verð Húsbréfa í</t>
  </si>
  <si>
    <t>Gildir frá:</t>
  </si>
  <si>
    <t>1. vaxtadagur</t>
  </si>
  <si>
    <t>Húsbréfaflokkur:</t>
  </si>
  <si>
    <t>89/1</t>
  </si>
  <si>
    <t>90/1</t>
  </si>
  <si>
    <t>90/2</t>
  </si>
  <si>
    <t>91/1</t>
  </si>
  <si>
    <t>91/2</t>
  </si>
  <si>
    <t>91/3</t>
  </si>
  <si>
    <t>92/1</t>
  </si>
  <si>
    <t>92/2</t>
  </si>
  <si>
    <t>92/3</t>
  </si>
  <si>
    <t>92/4</t>
  </si>
  <si>
    <t>93/1</t>
  </si>
  <si>
    <t>Vísit. mánaðar:</t>
  </si>
  <si>
    <t>Grunnvísitala:</t>
  </si>
  <si>
    <t>Verðb</t>
  </si>
  <si>
    <t>Nafnvextir:</t>
  </si>
  <si>
    <t>stuðull</t>
  </si>
  <si>
    <t>Verðbólguspá:</t>
  </si>
  <si>
    <t>Dagsetning...</t>
  </si>
  <si>
    <t>93/2</t>
  </si>
  <si>
    <t>93/3</t>
  </si>
  <si>
    <t>94/1</t>
  </si>
  <si>
    <t>94/2</t>
  </si>
  <si>
    <t>94/3</t>
  </si>
  <si>
    <t>94/4</t>
  </si>
  <si>
    <t>95/1</t>
  </si>
  <si>
    <t>95/2</t>
  </si>
  <si>
    <t>96/1,2 og 3</t>
  </si>
  <si>
    <t>98/1 og 2</t>
  </si>
  <si>
    <t>01/1 og 2</t>
  </si>
  <si>
    <t>Lækkun vísitölu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</si>
</sst>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mmmm"/>
    <numFmt numFmtId="165" formatCode="yyyy"/>
    <numFmt numFmtId="166" formatCode="dd/\ \ mmmm"/>
    <numFmt numFmtId="167" formatCode="d\-mmm\-yyyy"/>
    <numFmt numFmtId="168" formatCode="0.0"/>
    <numFmt numFmtId="169" formatCode="&quot;Dagnr.&quot;dd"/>
    <numFmt numFmtId="170" formatCode="0.00000"/>
    <numFmt numFmtId="171" formatCode="0.00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C0C0C0"/>
      <name val="Arial"/>
      <family val="2"/>
    </font>
    <font>
      <sz val="10"/>
      <color rgb="FFFF0000"/>
      <name val="Arial"/>
      <family val="2"/>
    </font>
    <font>
      <b/>
      <u/>
      <sz val="10"/>
      <color indexed="10"/>
      <name val="Arial"/>
      <family val="2"/>
    </font>
    <font>
      <sz val="10"/>
      <color indexed="22"/>
      <name val="Arial"/>
      <family val="2"/>
    </font>
    <font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0" fontId="2" fillId="0" borderId="0" xfId="1" applyNumberFormat="1" applyFont="1" applyFill="1" applyBorder="1" applyAlignment="1">
      <alignment horizontal="center"/>
    </xf>
    <xf numFmtId="169" fontId="2" fillId="2" borderId="0" xfId="0" applyNumberFormat="1" applyFont="1" applyFill="1" applyBorder="1" applyAlignment="1">
      <alignment horizontal="center"/>
    </xf>
    <xf numFmtId="10" fontId="2" fillId="2" borderId="0" xfId="1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4" fillId="0" borderId="0" xfId="0" applyFont="1" applyFill="1" applyBorder="1"/>
    <xf numFmtId="10" fontId="5" fillId="2" borderId="0" xfId="1" applyNumberFormat="1" applyFont="1" applyFill="1" applyBorder="1" applyAlignment="1">
      <alignment horizontal="center"/>
    </xf>
    <xf numFmtId="10" fontId="4" fillId="2" borderId="0" xfId="1" applyNumberFormat="1" applyFont="1" applyFill="1" applyBorder="1" applyAlignment="1">
      <alignment horizontal="center"/>
    </xf>
    <xf numFmtId="0" fontId="2" fillId="2" borderId="0" xfId="0" applyFont="1" applyFill="1" applyBorder="1"/>
    <xf numFmtId="171" fontId="2" fillId="0" borderId="0" xfId="0" applyNumberFormat="1" applyFont="1" applyFill="1" applyBorder="1" applyAlignment="1">
      <alignment horizontal="center"/>
    </xf>
    <xf numFmtId="171" fontId="2" fillId="0" borderId="0" xfId="0" applyNumberFormat="1" applyFont="1" applyFill="1" applyBorder="1"/>
    <xf numFmtId="168" fontId="2" fillId="0" borderId="0" xfId="0" applyNumberFormat="1" applyFont="1" applyFill="1" applyBorder="1"/>
    <xf numFmtId="171" fontId="4" fillId="0" borderId="0" xfId="0" applyNumberFormat="1" applyFont="1" applyFill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 wrapText="1"/>
    </xf>
    <xf numFmtId="165" fontId="3" fillId="0" borderId="0" xfId="0" applyNumberFormat="1" applyFont="1" applyAlignment="1">
      <alignment horizontal="left" wrapText="1"/>
    </xf>
    <xf numFmtId="0" fontId="3" fillId="0" borderId="1" xfId="0" applyFont="1" applyBorder="1"/>
    <xf numFmtId="16" fontId="3" fillId="0" borderId="1" xfId="0" applyNumberFormat="1" applyFont="1" applyBorder="1" applyAlignment="1">
      <alignment horizontal="center"/>
    </xf>
    <xf numFmtId="0" fontId="6" fillId="0" borderId="0" xfId="0" applyFont="1"/>
    <xf numFmtId="166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" fontId="2" fillId="0" borderId="0" xfId="0" quotePrefix="1" applyNumberFormat="1" applyFont="1" applyAlignment="1">
      <alignment horizontal="left"/>
    </xf>
    <xf numFmtId="2" fontId="2" fillId="0" borderId="0" xfId="0" applyNumberFormat="1" applyFont="1"/>
    <xf numFmtId="170" fontId="2" fillId="0" borderId="0" xfId="0" applyNumberFormat="1" applyFont="1" applyAlignment="1">
      <alignment horizontal="center"/>
    </xf>
    <xf numFmtId="170" fontId="2" fillId="0" borderId="2" xfId="0" applyNumberFormat="1" applyFont="1" applyBorder="1" applyAlignment="1">
      <alignment horizontal="center"/>
    </xf>
    <xf numFmtId="171" fontId="2" fillId="0" borderId="0" xfId="0" applyNumberFormat="1" applyFont="1" applyAlignment="1">
      <alignment horizontal="center"/>
    </xf>
    <xf numFmtId="0" fontId="2" fillId="0" borderId="0" xfId="0" applyFont="1" applyFill="1"/>
    <xf numFmtId="171" fontId="2" fillId="0" borderId="0" xfId="0" applyNumberFormat="1" applyFont="1"/>
    <xf numFmtId="168" fontId="2" fillId="0" borderId="0" xfId="0" applyNumberFormat="1" applyFont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3" borderId="0" xfId="1" applyNumberFormat="1" applyFont="1" applyFill="1" applyBorder="1" applyAlignment="1">
      <alignment horizontal="center"/>
    </xf>
    <xf numFmtId="1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1" fontId="2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0" fontId="7" fillId="0" borderId="0" xfId="0" applyFont="1" applyFill="1" applyBorder="1"/>
    <xf numFmtId="10" fontId="8" fillId="3" borderId="0" xfId="1" applyNumberFormat="1" applyFont="1" applyFill="1" applyBorder="1" applyAlignment="1">
      <alignment horizontal="center"/>
    </xf>
    <xf numFmtId="10" fontId="7" fillId="3" borderId="0" xfId="1" applyNumberFormat="1" applyFont="1" applyFill="1" applyBorder="1" applyAlignment="1">
      <alignment horizontal="center"/>
    </xf>
    <xf numFmtId="170" fontId="2" fillId="0" borderId="0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2</xdr:col>
          <xdr:colOff>590550</xdr:colOff>
          <xdr:row>3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2</xdr:col>
          <xdr:colOff>590550</xdr:colOff>
          <xdr:row>3</xdr:row>
          <xdr:rowOff>66675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j&#225;rm&#225;lasvi&#240;/fjarstyring/Fjarstyringarsvid/Fj&#225;rst&#253;ring/H&#250;sbr&#233;f/Reikna&#240;%20ver&#240;/2015/03-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endur"/>
      <sheetName val="Verð mars 2015"/>
    </sheetNames>
    <sheetDataSet>
      <sheetData sheetId="0">
        <row r="2">
          <cell r="C2">
            <v>42064</v>
          </cell>
        </row>
        <row r="3">
          <cell r="C3">
            <v>8279</v>
          </cell>
          <cell r="D3">
            <v>8334</v>
          </cell>
        </row>
        <row r="4">
          <cell r="C4">
            <v>419.3</v>
          </cell>
          <cell r="D4">
            <v>422.1</v>
          </cell>
        </row>
        <row r="5">
          <cell r="D5">
            <v>42061</v>
          </cell>
        </row>
        <row r="7">
          <cell r="C7">
            <v>6.6999999999999282E-3</v>
          </cell>
        </row>
        <row r="8">
          <cell r="D8">
            <v>42090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31"/>
  <sheetViews>
    <sheetView tabSelected="1" topLeftCell="B16" workbookViewId="0">
      <selection activeCell="E55" sqref="E55"/>
    </sheetView>
  </sheetViews>
  <sheetFormatPr defaultRowHeight="15" x14ac:dyDescent="0.25"/>
  <cols>
    <col min="1" max="1" width="9.140625" hidden="1" customWidth="1"/>
    <col min="4" max="4" width="11.140625" bestFit="1" customWidth="1"/>
    <col min="5" max="5" width="13.85546875" customWidth="1"/>
    <col min="6" max="6" width="10.85546875" bestFit="1" customWidth="1"/>
    <col min="7" max="9" width="11.140625" bestFit="1" customWidth="1"/>
    <col min="10" max="10" width="13.28515625" customWidth="1"/>
    <col min="11" max="11" width="10.7109375" bestFit="1" customWidth="1"/>
    <col min="12" max="13" width="11.140625" bestFit="1" customWidth="1"/>
    <col min="14" max="14" width="11.28515625" bestFit="1" customWidth="1"/>
  </cols>
  <sheetData>
    <row r="1" spans="1:14" s="1" customFormat="1" ht="20.25" customHeight="1" x14ac:dyDescent="0.2">
      <c r="D1" s="18"/>
      <c r="E1" s="19" t="s">
        <v>0</v>
      </c>
      <c r="F1" s="18"/>
      <c r="G1" s="18"/>
      <c r="H1" s="20">
        <f>[1]Forsendur!$C$2</f>
        <v>42064</v>
      </c>
      <c r="I1" s="21">
        <f>[1]Forsendur!$C$2</f>
        <v>42064</v>
      </c>
      <c r="J1" s="18"/>
      <c r="K1" s="18"/>
      <c r="L1" s="18"/>
      <c r="M1" s="18"/>
      <c r="N1" s="18"/>
    </row>
    <row r="2" spans="1:14" s="1" customFormat="1" ht="15" customHeight="1" thickBot="1" x14ac:dyDescent="0.25">
      <c r="D2" s="18"/>
      <c r="E2" s="18"/>
      <c r="F2" s="18"/>
      <c r="G2" s="18"/>
      <c r="H2" s="18"/>
      <c r="I2" s="18"/>
      <c r="J2" s="18"/>
      <c r="K2" s="22" t="s">
        <v>1</v>
      </c>
      <c r="L2" s="23">
        <f>[1]Forsendur!C2</f>
        <v>42064</v>
      </c>
      <c r="M2" s="18"/>
      <c r="N2" s="18"/>
    </row>
    <row r="3" spans="1:14" s="1" customFormat="1" ht="18.75" customHeight="1" thickTop="1" x14ac:dyDescent="0.2">
      <c r="D3" s="18"/>
      <c r="E3" s="18"/>
      <c r="F3" s="24" t="str">
        <f>IF(AND([1]Forsendur!D4&gt;0,[1]Forsendur!D5=""),"&gt;&gt;&gt; Ath  Ath &lt;&lt;&lt;","")</f>
        <v/>
      </c>
      <c r="G3" s="18"/>
      <c r="H3" s="18"/>
      <c r="I3" s="18"/>
      <c r="J3" s="18" t="str">
        <f>IF([1]Forsendur!D4&gt;0,"     Reiknað eftir vísitölu næsta mánaðar","     Reiknað eftir vísitöluspá.")</f>
        <v xml:space="preserve">     Reiknað eftir vísitölu næsta mánaðar</v>
      </c>
      <c r="K3" s="18"/>
      <c r="L3" s="18"/>
      <c r="M3" s="18"/>
      <c r="N3" s="18"/>
    </row>
    <row r="4" spans="1:14" s="1" customFormat="1" ht="15" customHeight="1" x14ac:dyDescent="0.2">
      <c r="D4" s="24" t="str">
        <f>IF(AND([1]Forsendur!D4&gt;0,[1]Forsendur!D5=""),"&gt;&gt;&gt; Það vantar dags vísitölu í  forsendur &lt;&lt;&lt;","")</f>
        <v/>
      </c>
      <c r="E4" s="18"/>
      <c r="F4" s="18"/>
      <c r="G4" s="18"/>
      <c r="H4" s="18"/>
      <c r="I4" s="18"/>
      <c r="J4" s="18" t="str">
        <f>IF([1]Forsendur!D4&gt;0,"","      Áætluð birting vísitölu er")</f>
        <v/>
      </c>
      <c r="K4" s="18"/>
      <c r="L4" s="25" t="str">
        <f>IF([1]Forsendur!D4&gt;0,"",[1]Forsendur!D8)</f>
        <v/>
      </c>
      <c r="M4" s="18"/>
      <c r="N4" s="18"/>
    </row>
    <row r="5" spans="1:14" s="1" customFormat="1" ht="3.75" customHeight="1" x14ac:dyDescent="0.2"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s="1" customFormat="1" ht="15" customHeight="1" x14ac:dyDescent="0.2">
      <c r="B6" s="1" t="s">
        <v>2</v>
      </c>
      <c r="D6" s="26">
        <v>32827</v>
      </c>
      <c r="E6" s="26">
        <v>33100</v>
      </c>
      <c r="F6" s="26">
        <v>33192</v>
      </c>
      <c r="G6" s="26">
        <v>33253</v>
      </c>
      <c r="H6" s="26">
        <v>33373</v>
      </c>
      <c r="I6" s="26">
        <v>33526</v>
      </c>
      <c r="J6" s="26">
        <v>33618</v>
      </c>
      <c r="K6" s="26">
        <v>33709</v>
      </c>
      <c r="L6" s="26">
        <v>33831</v>
      </c>
      <c r="M6" s="26">
        <v>33953</v>
      </c>
      <c r="N6" s="26">
        <v>34074</v>
      </c>
    </row>
    <row r="7" spans="1:14" s="1" customFormat="1" ht="15.75" customHeight="1" x14ac:dyDescent="0.2">
      <c r="B7" s="1" t="s">
        <v>3</v>
      </c>
      <c r="D7" s="27" t="s">
        <v>4</v>
      </c>
      <c r="E7" s="27" t="s">
        <v>5</v>
      </c>
      <c r="F7" s="27" t="s">
        <v>6</v>
      </c>
      <c r="G7" s="27" t="s">
        <v>7</v>
      </c>
      <c r="H7" s="27" t="s">
        <v>8</v>
      </c>
      <c r="I7" s="27" t="s">
        <v>9</v>
      </c>
      <c r="J7" s="27" t="s">
        <v>10</v>
      </c>
      <c r="K7" s="27" t="s">
        <v>11</v>
      </c>
      <c r="L7" s="27" t="s">
        <v>12</v>
      </c>
      <c r="M7" s="27" t="s">
        <v>13</v>
      </c>
      <c r="N7" s="27" t="s">
        <v>14</v>
      </c>
    </row>
    <row r="8" spans="1:14" s="1" customFormat="1" ht="4.5" customHeight="1" x14ac:dyDescent="0.2">
      <c r="D8" s="27"/>
      <c r="E8" s="27"/>
      <c r="F8" s="27"/>
      <c r="G8" s="27"/>
      <c r="H8" s="27"/>
      <c r="I8" s="27"/>
      <c r="J8" s="27"/>
      <c r="K8" s="27"/>
      <c r="L8" s="27"/>
      <c r="M8" s="27"/>
      <c r="N8" s="18"/>
    </row>
    <row r="9" spans="1:14" s="1" customFormat="1" ht="11.1" customHeight="1" x14ac:dyDescent="0.2">
      <c r="B9" s="1" t="s">
        <v>15</v>
      </c>
      <c r="C9" s="27">
        <f>[1]Forsendur!C3</f>
        <v>8279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</row>
    <row r="10" spans="1:14" s="1" customFormat="1" ht="11.1" customHeight="1" x14ac:dyDescent="0.2">
      <c r="C10" s="35">
        <f>[1]Forsendur!C4</f>
        <v>419.3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s="1" customFormat="1" ht="11.1" customHeight="1" x14ac:dyDescent="0.2">
      <c r="B11" s="1" t="s">
        <v>16</v>
      </c>
      <c r="C11" s="18"/>
      <c r="D11" s="27">
        <v>2693</v>
      </c>
      <c r="E11" s="27">
        <v>2925</v>
      </c>
      <c r="F11" s="27">
        <v>2938</v>
      </c>
      <c r="G11" s="27">
        <v>2969</v>
      </c>
      <c r="H11" s="27">
        <v>3070</v>
      </c>
      <c r="I11" s="27">
        <v>3194</v>
      </c>
      <c r="J11" s="27">
        <v>3196</v>
      </c>
      <c r="K11" s="27">
        <v>3200</v>
      </c>
      <c r="L11" s="27">
        <v>3234</v>
      </c>
      <c r="M11" s="27">
        <v>3239</v>
      </c>
      <c r="N11" s="27">
        <v>3278</v>
      </c>
    </row>
    <row r="12" spans="1:14" s="1" customFormat="1" ht="11.1" customHeight="1" x14ac:dyDescent="0.2">
      <c r="A12" s="3" t="s">
        <v>17</v>
      </c>
      <c r="B12" s="1" t="s">
        <v>18</v>
      </c>
      <c r="C12" s="18"/>
      <c r="D12" s="27">
        <v>5.75</v>
      </c>
      <c r="E12" s="27">
        <v>5.75</v>
      </c>
      <c r="F12" s="27">
        <v>6</v>
      </c>
      <c r="G12" s="27">
        <v>6</v>
      </c>
      <c r="H12" s="27">
        <v>6</v>
      </c>
      <c r="I12" s="27">
        <v>6</v>
      </c>
      <c r="J12" s="27">
        <v>6</v>
      </c>
      <c r="K12" s="27">
        <v>6</v>
      </c>
      <c r="L12" s="27">
        <v>6</v>
      </c>
      <c r="M12" s="27">
        <v>6</v>
      </c>
      <c r="N12" s="27">
        <v>6</v>
      </c>
    </row>
    <row r="13" spans="1:14" s="1" customFormat="1" ht="11.1" customHeight="1" x14ac:dyDescent="0.2">
      <c r="A13" s="3" t="s">
        <v>19</v>
      </c>
      <c r="B13" s="1" t="s">
        <v>20</v>
      </c>
      <c r="C13" s="36">
        <f>[1]Forsendur!C7</f>
        <v>6.6999999999999282E-3</v>
      </c>
      <c r="D13" s="28"/>
      <c r="E13" s="18"/>
      <c r="F13" s="18"/>
      <c r="G13" s="18"/>
      <c r="H13" s="18"/>
      <c r="I13" s="18"/>
      <c r="J13" s="18"/>
      <c r="K13" s="18"/>
      <c r="L13" s="18"/>
      <c r="M13" s="18"/>
      <c r="N13" s="29"/>
    </row>
    <row r="14" spans="1:14" s="1" customFormat="1" ht="11.1" customHeight="1" x14ac:dyDescent="0.2">
      <c r="A14" s="5">
        <v>32</v>
      </c>
      <c r="B14" s="1" t="s">
        <v>33</v>
      </c>
      <c r="C14" s="36">
        <f>IF(AND([1]Forsendur!D3&gt;0,[1]Forsendur!D4&gt;0),ROUND([1]Forsendur!D4/[1]Forsendur!C4-1,4),0)</f>
        <v>6.7000000000000002E-3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28"/>
    </row>
    <row r="15" spans="1:14" s="1" customFormat="1" ht="3.95" customHeight="1" x14ac:dyDescent="0.2">
      <c r="A15" s="3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1:14" s="40" customFormat="1" ht="10.5" customHeight="1" x14ac:dyDescent="0.2">
      <c r="A16" s="37">
        <f>IF(Dags_visit_naest&gt;C16,verdbspa,Verdb_raun)</f>
        <v>6.6999999999999282E-3</v>
      </c>
      <c r="B16" s="38" t="s">
        <v>21</v>
      </c>
      <c r="C16" s="39">
        <v>1</v>
      </c>
      <c r="D16" s="30">
        <v>12.60511</v>
      </c>
      <c r="E16" s="30">
        <v>11.128769999999999</v>
      </c>
      <c r="F16" s="30">
        <v>11.570830000000001</v>
      </c>
      <c r="G16" s="30">
        <v>11.339359999999999</v>
      </c>
      <c r="H16" s="30">
        <v>10.75536</v>
      </c>
      <c r="I16" s="30">
        <v>10.08985</v>
      </c>
      <c r="J16" s="30">
        <v>9.9377099999999992</v>
      </c>
      <c r="K16" s="30">
        <v>9.7817500000000006</v>
      </c>
      <c r="L16" s="30">
        <v>9.4927299999999999</v>
      </c>
      <c r="M16" s="30">
        <v>9.2957599999999996</v>
      </c>
      <c r="N16" s="30">
        <v>9.0084800000000005</v>
      </c>
    </row>
    <row r="17" spans="1:14" s="40" customFormat="1" ht="10.5" customHeight="1" x14ac:dyDescent="0.2">
      <c r="A17" s="37">
        <f t="shared" ref="A17:A43" si="0">IF(Dags_visit_naest&gt;C17,verdbspa,Verdb_raun)</f>
        <v>6.6999999999999282E-3</v>
      </c>
      <c r="B17" s="41"/>
      <c r="C17" s="39">
        <f t="shared" ref="C17:C43" si="1">C16+1</f>
        <v>2</v>
      </c>
      <c r="D17" s="30">
        <v>12.60988</v>
      </c>
      <c r="E17" s="30">
        <v>11.13297</v>
      </c>
      <c r="F17" s="30">
        <v>11.575279999999999</v>
      </c>
      <c r="G17" s="30">
        <v>11.343719999999999</v>
      </c>
      <c r="H17" s="30">
        <v>10.759499999999999</v>
      </c>
      <c r="I17" s="30">
        <v>10.093719999999999</v>
      </c>
      <c r="J17" s="30">
        <v>9.9415300000000002</v>
      </c>
      <c r="K17" s="30">
        <v>9.7855100000000004</v>
      </c>
      <c r="L17" s="30">
        <v>9.4963800000000003</v>
      </c>
      <c r="M17" s="30">
        <v>9.2993400000000008</v>
      </c>
      <c r="N17" s="30">
        <v>9.0119500000000006</v>
      </c>
    </row>
    <row r="18" spans="1:14" s="40" customFormat="1" ht="10.5" customHeight="1" x14ac:dyDescent="0.2">
      <c r="A18" s="37">
        <f t="shared" si="0"/>
        <v>6.6999999999999282E-3</v>
      </c>
      <c r="B18" s="41"/>
      <c r="C18" s="42">
        <f t="shared" si="1"/>
        <v>3</v>
      </c>
      <c r="D18" s="31">
        <v>12.61464</v>
      </c>
      <c r="E18" s="31">
        <v>11.137180000000001</v>
      </c>
      <c r="F18" s="31">
        <v>11.57973</v>
      </c>
      <c r="G18" s="31">
        <v>11.34808</v>
      </c>
      <c r="H18" s="31">
        <v>10.763640000000001</v>
      </c>
      <c r="I18" s="31">
        <v>10.09761</v>
      </c>
      <c r="J18" s="31">
        <v>9.9453499999999995</v>
      </c>
      <c r="K18" s="31">
        <v>9.7892700000000001</v>
      </c>
      <c r="L18" s="31">
        <v>9.5000300000000006</v>
      </c>
      <c r="M18" s="31">
        <v>9.3029100000000007</v>
      </c>
      <c r="N18" s="31">
        <v>9.0154099999999993</v>
      </c>
    </row>
    <row r="19" spans="1:14" s="40" customFormat="1" ht="10.5" customHeight="1" x14ac:dyDescent="0.2">
      <c r="A19" s="37">
        <f t="shared" si="0"/>
        <v>6.6999999999999282E-3</v>
      </c>
      <c r="B19" s="41"/>
      <c r="C19" s="39">
        <f t="shared" si="1"/>
        <v>4</v>
      </c>
      <c r="D19" s="30">
        <v>12.61941</v>
      </c>
      <c r="E19" s="30">
        <v>11.141389999999999</v>
      </c>
      <c r="F19" s="30">
        <v>11.58419</v>
      </c>
      <c r="G19" s="30">
        <v>11.352449999999999</v>
      </c>
      <c r="H19" s="30">
        <v>10.76778</v>
      </c>
      <c r="I19" s="30">
        <v>10.10149</v>
      </c>
      <c r="J19" s="30">
        <v>9.9491700000000005</v>
      </c>
      <c r="K19" s="30">
        <v>9.7930399999999995</v>
      </c>
      <c r="L19" s="30">
        <v>9.5036900000000006</v>
      </c>
      <c r="M19" s="30">
        <v>9.3064900000000002</v>
      </c>
      <c r="N19" s="30">
        <v>9.0188799999999993</v>
      </c>
    </row>
    <row r="20" spans="1:14" s="40" customFormat="1" ht="10.5" customHeight="1" x14ac:dyDescent="0.2">
      <c r="A20" s="37">
        <f t="shared" si="0"/>
        <v>6.6999999999999282E-3</v>
      </c>
      <c r="B20" s="41"/>
      <c r="C20" s="39">
        <f t="shared" si="1"/>
        <v>5</v>
      </c>
      <c r="D20" s="30">
        <v>12.624180000000001</v>
      </c>
      <c r="E20" s="30">
        <v>11.1456</v>
      </c>
      <c r="F20" s="30">
        <v>11.58864</v>
      </c>
      <c r="G20" s="30">
        <v>11.356809999999999</v>
      </c>
      <c r="H20" s="30">
        <v>10.77192</v>
      </c>
      <c r="I20" s="30">
        <v>10.105370000000001</v>
      </c>
      <c r="J20" s="30">
        <v>9.9529999999999994</v>
      </c>
      <c r="K20" s="30">
        <v>9.7967999999999993</v>
      </c>
      <c r="L20" s="30">
        <v>9.5073399999999992</v>
      </c>
      <c r="M20" s="30">
        <v>9.3100699999999996</v>
      </c>
      <c r="N20" s="30">
        <v>9.0223499999999994</v>
      </c>
    </row>
    <row r="21" spans="1:14" s="1" customFormat="1" ht="10.5" customHeight="1" x14ac:dyDescent="0.2">
      <c r="A21" s="4">
        <f t="shared" si="0"/>
        <v>6.6999999999999282E-3</v>
      </c>
      <c r="B21" s="8"/>
      <c r="C21" s="42">
        <f t="shared" si="1"/>
        <v>6</v>
      </c>
      <c r="D21" s="31">
        <v>12.62895</v>
      </c>
      <c r="E21" s="31">
        <v>11.14981</v>
      </c>
      <c r="F21" s="31">
        <v>11.5931</v>
      </c>
      <c r="G21" s="31">
        <v>11.361179999999999</v>
      </c>
      <c r="H21" s="31">
        <v>10.776059999999999</v>
      </c>
      <c r="I21" s="31">
        <v>10.109260000000001</v>
      </c>
      <c r="J21" s="31">
        <v>9.9568300000000001</v>
      </c>
      <c r="K21" s="31">
        <v>9.8005700000000004</v>
      </c>
      <c r="L21" s="31">
        <v>9.5109999999999992</v>
      </c>
      <c r="M21" s="31">
        <v>9.3136500000000009</v>
      </c>
      <c r="N21" s="31">
        <v>9.0258199999999995</v>
      </c>
    </row>
    <row r="22" spans="1:14" s="40" customFormat="1" ht="10.5" customHeight="1" x14ac:dyDescent="0.2">
      <c r="A22" s="37">
        <f t="shared" si="0"/>
        <v>6.6999999999999282E-3</v>
      </c>
      <c r="B22" s="41"/>
      <c r="C22" s="39">
        <f t="shared" si="1"/>
        <v>7</v>
      </c>
      <c r="D22" s="30">
        <v>12.63373</v>
      </c>
      <c r="E22" s="30">
        <v>11.154030000000001</v>
      </c>
      <c r="F22" s="30">
        <v>11.59756</v>
      </c>
      <c r="G22" s="30">
        <v>11.365550000000001</v>
      </c>
      <c r="H22" s="30">
        <v>10.780200000000001</v>
      </c>
      <c r="I22" s="30">
        <v>10.113149999999999</v>
      </c>
      <c r="J22" s="30">
        <v>9.9606600000000007</v>
      </c>
      <c r="K22" s="30">
        <v>9.8043399999999998</v>
      </c>
      <c r="L22" s="30">
        <v>9.5146499999999996</v>
      </c>
      <c r="M22" s="30">
        <v>9.3172300000000003</v>
      </c>
      <c r="N22" s="30">
        <v>9.0292899999999996</v>
      </c>
    </row>
    <row r="23" spans="1:14" s="40" customFormat="1" ht="10.5" customHeight="1" x14ac:dyDescent="0.2">
      <c r="A23" s="37">
        <f t="shared" si="0"/>
        <v>6.6999999999999282E-3</v>
      </c>
      <c r="B23" s="41"/>
      <c r="C23" s="39">
        <f t="shared" si="1"/>
        <v>8</v>
      </c>
      <c r="D23" s="30">
        <v>12.638500000000001</v>
      </c>
      <c r="E23" s="30">
        <v>11.158239999999999</v>
      </c>
      <c r="F23" s="30">
        <v>11.60201</v>
      </c>
      <c r="G23" s="30">
        <v>11.36992</v>
      </c>
      <c r="H23" s="30">
        <v>10.78435</v>
      </c>
      <c r="I23" s="30">
        <v>10.11703</v>
      </c>
      <c r="J23" s="30">
        <v>9.9644899999999996</v>
      </c>
      <c r="K23" s="30">
        <v>9.8081099999999992</v>
      </c>
      <c r="L23" s="30">
        <v>9.5183099999999996</v>
      </c>
      <c r="M23" s="30">
        <v>9.3208099999999998</v>
      </c>
      <c r="N23" s="30">
        <v>9.0327599999999997</v>
      </c>
    </row>
    <row r="24" spans="1:14" s="1" customFormat="1" ht="10.5" customHeight="1" x14ac:dyDescent="0.2">
      <c r="A24" s="37">
        <f t="shared" si="0"/>
        <v>6.6999999999999282E-3</v>
      </c>
      <c r="B24" s="41"/>
      <c r="C24" s="42">
        <f t="shared" si="1"/>
        <v>9</v>
      </c>
      <c r="D24" s="31">
        <v>12.643280000000001</v>
      </c>
      <c r="E24" s="31">
        <v>11.162459999999999</v>
      </c>
      <c r="F24" s="31">
        <v>11.606479999999999</v>
      </c>
      <c r="G24" s="31">
        <v>11.37429</v>
      </c>
      <c r="H24" s="31">
        <v>10.788489999999999</v>
      </c>
      <c r="I24" s="31">
        <v>10.12092</v>
      </c>
      <c r="J24" s="31">
        <v>9.9683200000000003</v>
      </c>
      <c r="K24" s="31">
        <v>9.8118800000000004</v>
      </c>
      <c r="L24" s="31">
        <v>9.5219699999999996</v>
      </c>
      <c r="M24" s="31">
        <v>9.3243899999999993</v>
      </c>
      <c r="N24" s="31">
        <v>9.0362299999999998</v>
      </c>
    </row>
    <row r="25" spans="1:14" s="1" customFormat="1" ht="10.5" customHeight="1" x14ac:dyDescent="0.2">
      <c r="A25" s="37">
        <f t="shared" si="0"/>
        <v>6.6999999999999282E-3</v>
      </c>
      <c r="B25" s="41"/>
      <c r="C25" s="2">
        <f t="shared" si="1"/>
        <v>10</v>
      </c>
      <c r="D25" s="30">
        <v>12.648059999999999</v>
      </c>
      <c r="E25" s="30">
        <v>11.166679999999999</v>
      </c>
      <c r="F25" s="30">
        <v>11.610939999999999</v>
      </c>
      <c r="G25" s="30">
        <v>11.37866</v>
      </c>
      <c r="H25" s="30">
        <v>10.79264</v>
      </c>
      <c r="I25" s="30">
        <v>10.12482</v>
      </c>
      <c r="J25" s="30">
        <v>9.9721499999999992</v>
      </c>
      <c r="K25" s="30">
        <v>9.8156499999999998</v>
      </c>
      <c r="L25" s="30">
        <v>9.5256299999999996</v>
      </c>
      <c r="M25" s="30">
        <v>9.3279800000000002</v>
      </c>
      <c r="N25" s="30">
        <v>9.0397099999999995</v>
      </c>
    </row>
    <row r="26" spans="1:14" s="44" customFormat="1" ht="10.5" customHeight="1" x14ac:dyDescent="0.2">
      <c r="A26" s="37">
        <f t="shared" si="0"/>
        <v>6.6999999999999282E-3</v>
      </c>
      <c r="B26" s="43"/>
      <c r="C26" s="2">
        <f t="shared" si="1"/>
        <v>11</v>
      </c>
      <c r="D26" s="30">
        <v>12.652839999999999</v>
      </c>
      <c r="E26" s="30">
        <v>11.1709</v>
      </c>
      <c r="F26" s="30">
        <v>11.615399999999999</v>
      </c>
      <c r="G26" s="30">
        <v>11.383039999999999</v>
      </c>
      <c r="H26" s="30">
        <v>10.79679</v>
      </c>
      <c r="I26" s="30">
        <v>10.12871</v>
      </c>
      <c r="J26" s="30">
        <v>9.9759899999999995</v>
      </c>
      <c r="K26" s="30">
        <v>9.8194300000000005</v>
      </c>
      <c r="L26" s="30">
        <v>9.5292999999999992</v>
      </c>
      <c r="M26" s="30">
        <v>9.3315699999999993</v>
      </c>
      <c r="N26" s="30">
        <v>9.0431799999999996</v>
      </c>
    </row>
    <row r="27" spans="1:14" s="44" customFormat="1" ht="10.5" customHeight="1" x14ac:dyDescent="0.2">
      <c r="A27" s="45">
        <f t="shared" si="0"/>
        <v>6.6999999999999282E-3</v>
      </c>
      <c r="B27" s="43"/>
      <c r="C27" s="42">
        <f t="shared" si="1"/>
        <v>12</v>
      </c>
      <c r="D27" s="31">
        <v>12.65762</v>
      </c>
      <c r="E27" s="31">
        <v>11.17512</v>
      </c>
      <c r="F27" s="31">
        <v>11.619870000000001</v>
      </c>
      <c r="G27" s="31">
        <v>11.387420000000001</v>
      </c>
      <c r="H27" s="31">
        <v>10.800940000000001</v>
      </c>
      <c r="I27" s="31">
        <v>10.1326</v>
      </c>
      <c r="J27" s="31">
        <v>9.9798200000000001</v>
      </c>
      <c r="K27" s="31">
        <v>9.8231999999999999</v>
      </c>
      <c r="L27" s="31">
        <v>9.5329599999999992</v>
      </c>
      <c r="M27" s="31">
        <v>9.3351600000000001</v>
      </c>
      <c r="N27" s="31">
        <v>9.0466599999999993</v>
      </c>
    </row>
    <row r="28" spans="1:14" s="44" customFormat="1" ht="10.5" customHeight="1" x14ac:dyDescent="0.2">
      <c r="A28" s="45">
        <f t="shared" si="0"/>
        <v>6.6999999999999282E-3</v>
      </c>
      <c r="B28" s="43"/>
      <c r="C28" s="2">
        <f t="shared" si="1"/>
        <v>13</v>
      </c>
      <c r="D28" s="30">
        <v>12.6624</v>
      </c>
      <c r="E28" s="30">
        <v>11.179349999999999</v>
      </c>
      <c r="F28" s="30">
        <v>11.62434</v>
      </c>
      <c r="G28" s="30">
        <v>11.3918</v>
      </c>
      <c r="H28" s="30">
        <v>10.805099999999999</v>
      </c>
      <c r="I28" s="30">
        <v>10.1365</v>
      </c>
      <c r="J28" s="30">
        <v>9.9836600000000004</v>
      </c>
      <c r="K28" s="30">
        <v>9.8269800000000007</v>
      </c>
      <c r="L28" s="30">
        <v>9.5366300000000006</v>
      </c>
      <c r="M28" s="30">
        <v>9.3387399999999996</v>
      </c>
      <c r="N28" s="30">
        <v>9.0501400000000007</v>
      </c>
    </row>
    <row r="29" spans="1:14" s="44" customFormat="1" ht="10.5" customHeight="1" x14ac:dyDescent="0.2">
      <c r="A29" s="46">
        <f t="shared" si="0"/>
        <v>6.6999999999999282E-3</v>
      </c>
      <c r="B29" s="43"/>
      <c r="C29" s="2">
        <f t="shared" si="1"/>
        <v>14</v>
      </c>
      <c r="D29" s="30">
        <v>12.66719</v>
      </c>
      <c r="E29" s="30">
        <v>11.18357</v>
      </c>
      <c r="F29" s="30">
        <v>11.62881</v>
      </c>
      <c r="G29" s="30">
        <v>11.396179999999999</v>
      </c>
      <c r="H29" s="30">
        <v>10.80925</v>
      </c>
      <c r="I29" s="30">
        <v>10.1404</v>
      </c>
      <c r="J29" s="30">
        <v>9.9875000000000007</v>
      </c>
      <c r="K29" s="30">
        <v>9.8307599999999997</v>
      </c>
      <c r="L29" s="30">
        <v>9.5402900000000006</v>
      </c>
      <c r="M29" s="30">
        <v>9.3423400000000001</v>
      </c>
      <c r="N29" s="30">
        <v>9.0536200000000004</v>
      </c>
    </row>
    <row r="30" spans="1:14" s="44" customFormat="1" ht="10.5" customHeight="1" x14ac:dyDescent="0.2">
      <c r="A30" s="46">
        <f t="shared" si="0"/>
        <v>6.6999999999999282E-3</v>
      </c>
      <c r="B30" s="43"/>
      <c r="C30" s="42">
        <f t="shared" si="1"/>
        <v>15</v>
      </c>
      <c r="D30" s="31">
        <v>12.67198</v>
      </c>
      <c r="E30" s="31">
        <v>11.187799999999999</v>
      </c>
      <c r="F30" s="31">
        <v>11.633279999999999</v>
      </c>
      <c r="G30" s="31">
        <v>11.40056</v>
      </c>
      <c r="H30" s="31">
        <v>10.813409999999999</v>
      </c>
      <c r="I30" s="31">
        <v>10.144299999999999</v>
      </c>
      <c r="J30" s="31">
        <v>9.9913399999999992</v>
      </c>
      <c r="K30" s="31">
        <v>9.8345400000000005</v>
      </c>
      <c r="L30" s="31">
        <v>9.5439600000000002</v>
      </c>
      <c r="M30" s="31">
        <v>9.3459299999999992</v>
      </c>
      <c r="N30" s="31">
        <v>9.0571000000000002</v>
      </c>
    </row>
    <row r="31" spans="1:14" s="44" customFormat="1" ht="10.5" customHeight="1" x14ac:dyDescent="0.2">
      <c r="A31" s="46">
        <f t="shared" si="0"/>
        <v>6.6999999999999282E-3</v>
      </c>
      <c r="C31" s="2">
        <f t="shared" si="1"/>
        <v>16</v>
      </c>
      <c r="D31" s="30">
        <v>12.676769999999999</v>
      </c>
      <c r="E31" s="30">
        <v>11.192030000000001</v>
      </c>
      <c r="F31" s="30">
        <v>11.63775</v>
      </c>
      <c r="G31" s="30">
        <v>11.40494</v>
      </c>
      <c r="H31" s="30">
        <v>10.81757</v>
      </c>
      <c r="I31" s="30">
        <v>10.148199999999999</v>
      </c>
      <c r="J31" s="30">
        <v>9.9951799999999995</v>
      </c>
      <c r="K31" s="30">
        <v>9.8383199999999995</v>
      </c>
      <c r="L31" s="30">
        <v>9.5476299999999998</v>
      </c>
      <c r="M31" s="30">
        <v>9.3495200000000001</v>
      </c>
      <c r="N31" s="30">
        <v>9.0605799999999999</v>
      </c>
    </row>
    <row r="32" spans="1:14" s="44" customFormat="1" ht="10.5" customHeight="1" x14ac:dyDescent="0.2">
      <c r="A32" s="46">
        <f t="shared" si="0"/>
        <v>6.6999999999999282E-3</v>
      </c>
      <c r="C32" s="2">
        <f t="shared" si="1"/>
        <v>17</v>
      </c>
      <c r="D32" s="30">
        <v>12.681559999999999</v>
      </c>
      <c r="E32" s="30">
        <v>11.196260000000001</v>
      </c>
      <c r="F32" s="30">
        <v>11.64223</v>
      </c>
      <c r="G32" s="30">
        <v>11.409330000000001</v>
      </c>
      <c r="H32" s="30">
        <v>10.821730000000001</v>
      </c>
      <c r="I32" s="30">
        <v>10.152100000000001</v>
      </c>
      <c r="J32" s="30">
        <v>9.9990199999999998</v>
      </c>
      <c r="K32" s="30">
        <v>9.8421000000000003</v>
      </c>
      <c r="L32" s="30">
        <v>9.5512999999999995</v>
      </c>
      <c r="M32" s="30">
        <v>9.3531200000000005</v>
      </c>
      <c r="N32" s="30">
        <v>9.0640699999999992</v>
      </c>
    </row>
    <row r="33" spans="1:19" s="44" customFormat="1" ht="10.5" customHeight="1" x14ac:dyDescent="0.2">
      <c r="A33" s="46">
        <f t="shared" si="0"/>
        <v>6.6999999999999282E-3</v>
      </c>
      <c r="C33" s="42">
        <f t="shared" si="1"/>
        <v>18</v>
      </c>
      <c r="D33" s="31">
        <v>12.686349999999999</v>
      </c>
      <c r="E33" s="31">
        <v>11.20049</v>
      </c>
      <c r="F33" s="31">
        <v>11.646699999999999</v>
      </c>
      <c r="G33" s="31">
        <v>11.41371</v>
      </c>
      <c r="H33" s="31">
        <v>10.825889999999999</v>
      </c>
      <c r="I33" s="31">
        <v>10.156000000000001</v>
      </c>
      <c r="J33" s="31">
        <v>10.00287</v>
      </c>
      <c r="K33" s="31">
        <v>9.8458900000000007</v>
      </c>
      <c r="L33" s="31">
        <v>9.5549700000000009</v>
      </c>
      <c r="M33" s="31">
        <v>9.3567099999999996</v>
      </c>
      <c r="N33" s="31">
        <v>9.0675500000000007</v>
      </c>
    </row>
    <row r="34" spans="1:19" s="44" customFormat="1" ht="10.5" customHeight="1" x14ac:dyDescent="0.2">
      <c r="A34" s="46">
        <f t="shared" si="0"/>
        <v>6.6999999999999282E-3</v>
      </c>
      <c r="C34" s="2">
        <f t="shared" si="1"/>
        <v>19</v>
      </c>
      <c r="D34" s="30">
        <v>12.69115</v>
      </c>
      <c r="E34" s="30">
        <v>11.20472</v>
      </c>
      <c r="F34" s="30">
        <v>11.65118</v>
      </c>
      <c r="G34" s="30">
        <v>11.418100000000001</v>
      </c>
      <c r="H34" s="30">
        <v>10.83005</v>
      </c>
      <c r="I34" s="30">
        <v>10.15991</v>
      </c>
      <c r="J34" s="30">
        <v>10.00671</v>
      </c>
      <c r="K34" s="30">
        <v>9.8496699999999997</v>
      </c>
      <c r="L34" s="30">
        <v>9.5586500000000001</v>
      </c>
      <c r="M34" s="30">
        <v>9.3603100000000001</v>
      </c>
      <c r="N34" s="30">
        <v>9.07104</v>
      </c>
    </row>
    <row r="35" spans="1:19" s="44" customFormat="1" ht="10.5" customHeight="1" x14ac:dyDescent="0.2">
      <c r="A35" s="46">
        <f t="shared" si="0"/>
        <v>6.6999999999999282E-3</v>
      </c>
      <c r="C35" s="2">
        <f t="shared" si="1"/>
        <v>20</v>
      </c>
      <c r="D35" s="30">
        <v>12.69594</v>
      </c>
      <c r="E35" s="30">
        <v>11.208959999999999</v>
      </c>
      <c r="F35" s="30">
        <v>11.655659999999999</v>
      </c>
      <c r="G35" s="30">
        <v>11.42249</v>
      </c>
      <c r="H35" s="30">
        <v>10.834210000000001</v>
      </c>
      <c r="I35" s="30">
        <v>10.163819999999999</v>
      </c>
      <c r="J35" s="30">
        <v>10.01056</v>
      </c>
      <c r="K35" s="30">
        <v>9.8534600000000001</v>
      </c>
      <c r="L35" s="30">
        <v>9.5623199999999997</v>
      </c>
      <c r="M35" s="30">
        <v>9.3639100000000006</v>
      </c>
      <c r="N35" s="30">
        <v>9.0745299999999993</v>
      </c>
    </row>
    <row r="36" spans="1:19" s="44" customFormat="1" ht="10.5" customHeight="1" x14ac:dyDescent="0.2">
      <c r="A36" s="46">
        <f t="shared" si="0"/>
        <v>6.6999999999999282E-3</v>
      </c>
      <c r="C36" s="42">
        <f t="shared" si="1"/>
        <v>21</v>
      </c>
      <c r="D36" s="31">
        <v>12.70074</v>
      </c>
      <c r="E36" s="31">
        <v>11.213190000000001</v>
      </c>
      <c r="F36" s="31">
        <v>11.66014</v>
      </c>
      <c r="G36" s="31">
        <v>11.42689</v>
      </c>
      <c r="H36" s="31">
        <v>10.838380000000001</v>
      </c>
      <c r="I36" s="31">
        <v>10.167719999999999</v>
      </c>
      <c r="J36" s="31">
        <v>10.01441</v>
      </c>
      <c r="K36" s="31">
        <v>9.8572500000000005</v>
      </c>
      <c r="L36" s="31">
        <v>9.5660000000000007</v>
      </c>
      <c r="M36" s="31">
        <v>9.3675099999999993</v>
      </c>
      <c r="N36" s="31">
        <v>9.0780200000000004</v>
      </c>
    </row>
    <row r="37" spans="1:19" s="44" customFormat="1" ht="10.5" customHeight="1" x14ac:dyDescent="0.2">
      <c r="A37" s="46">
        <f t="shared" si="0"/>
        <v>6.6999999999999282E-3</v>
      </c>
      <c r="C37" s="2">
        <f t="shared" si="1"/>
        <v>22</v>
      </c>
      <c r="D37" s="30">
        <v>12.705539999999999</v>
      </c>
      <c r="E37" s="30">
        <v>11.21743</v>
      </c>
      <c r="F37" s="30">
        <v>11.664630000000001</v>
      </c>
      <c r="G37" s="30">
        <v>11.431279999999999</v>
      </c>
      <c r="H37" s="30">
        <v>10.842549999999999</v>
      </c>
      <c r="I37" s="30">
        <v>10.17163</v>
      </c>
      <c r="J37" s="30">
        <v>10.01826</v>
      </c>
      <c r="K37" s="30">
        <v>9.8610399999999991</v>
      </c>
      <c r="L37" s="30">
        <v>9.56968</v>
      </c>
      <c r="M37" s="30">
        <v>9.3711099999999998</v>
      </c>
      <c r="N37" s="30">
        <v>9.0815099999999997</v>
      </c>
      <c r="P37" s="47"/>
      <c r="Q37" s="47"/>
    </row>
    <row r="38" spans="1:19" s="44" customFormat="1" ht="10.5" customHeight="1" x14ac:dyDescent="0.2">
      <c r="A38" s="46">
        <f t="shared" si="0"/>
        <v>6.6999999999999282E-3</v>
      </c>
      <c r="C38" s="2">
        <f t="shared" si="1"/>
        <v>23</v>
      </c>
      <c r="D38" s="30">
        <v>12.71034</v>
      </c>
      <c r="E38" s="30">
        <v>11.22167</v>
      </c>
      <c r="F38" s="30">
        <v>11.66911</v>
      </c>
      <c r="G38" s="30">
        <v>11.43567</v>
      </c>
      <c r="H38" s="30">
        <v>10.846719999999999</v>
      </c>
      <c r="I38" s="30">
        <v>10.175549999999999</v>
      </c>
      <c r="J38" s="30">
        <v>10.02211</v>
      </c>
      <c r="K38" s="30">
        <v>9.8648299999999995</v>
      </c>
      <c r="L38" s="30">
        <v>9.5733599999999992</v>
      </c>
      <c r="M38" s="30">
        <v>9.3747199999999999</v>
      </c>
      <c r="N38" s="30">
        <v>9.0850000000000009</v>
      </c>
    </row>
    <row r="39" spans="1:19" s="44" customFormat="1" ht="10.5" customHeight="1" x14ac:dyDescent="0.2">
      <c r="A39" s="46">
        <f t="shared" si="0"/>
        <v>6.6999999999999282E-3</v>
      </c>
      <c r="C39" s="42">
        <f t="shared" si="1"/>
        <v>24</v>
      </c>
      <c r="D39" s="31">
        <v>12.71515</v>
      </c>
      <c r="E39" s="31">
        <v>11.225910000000001</v>
      </c>
      <c r="F39" s="31">
        <v>11.6736</v>
      </c>
      <c r="G39" s="31">
        <v>11.44007</v>
      </c>
      <c r="H39" s="31">
        <v>10.85089</v>
      </c>
      <c r="I39" s="31">
        <v>10.179460000000001</v>
      </c>
      <c r="J39" s="31">
        <v>10.025969999999999</v>
      </c>
      <c r="K39" s="31">
        <v>9.8686299999999996</v>
      </c>
      <c r="L39" s="31">
        <v>9.5770400000000002</v>
      </c>
      <c r="M39" s="31">
        <v>9.3783200000000004</v>
      </c>
      <c r="N39" s="31">
        <v>9.0884900000000002</v>
      </c>
    </row>
    <row r="40" spans="1:19" s="44" customFormat="1" ht="10.5" customHeight="1" x14ac:dyDescent="0.2">
      <c r="A40" s="46">
        <f t="shared" si="0"/>
        <v>6.6999999999999282E-3</v>
      </c>
      <c r="C40" s="2">
        <f t="shared" si="1"/>
        <v>25</v>
      </c>
      <c r="D40" s="30">
        <v>12.719950000000001</v>
      </c>
      <c r="E40" s="30">
        <v>11.23015</v>
      </c>
      <c r="F40" s="30">
        <v>11.678089999999999</v>
      </c>
      <c r="G40" s="30">
        <v>11.444470000000001</v>
      </c>
      <c r="H40" s="30">
        <v>10.85506</v>
      </c>
      <c r="I40" s="30">
        <v>10.18337</v>
      </c>
      <c r="J40" s="30">
        <v>10.029820000000001</v>
      </c>
      <c r="K40" s="30">
        <v>9.87242</v>
      </c>
      <c r="L40" s="30">
        <v>9.5807199999999995</v>
      </c>
      <c r="M40" s="30">
        <v>9.3819300000000005</v>
      </c>
      <c r="N40" s="30">
        <v>9.0919899999999991</v>
      </c>
    </row>
    <row r="41" spans="1:19" s="44" customFormat="1" ht="10.5" customHeight="1" x14ac:dyDescent="0.2">
      <c r="A41" s="46">
        <f t="shared" si="0"/>
        <v>6.6999999999999282E-3</v>
      </c>
      <c r="C41" s="2">
        <f t="shared" si="1"/>
        <v>26</v>
      </c>
      <c r="D41" s="30">
        <v>12.72476</v>
      </c>
      <c r="E41" s="30">
        <v>11.234400000000001</v>
      </c>
      <c r="F41" s="30">
        <v>11.68258</v>
      </c>
      <c r="G41" s="30">
        <v>11.448869999999999</v>
      </c>
      <c r="H41" s="30">
        <v>10.85923</v>
      </c>
      <c r="I41" s="30">
        <v>10.187290000000001</v>
      </c>
      <c r="J41" s="30">
        <v>10.03368</v>
      </c>
      <c r="K41" s="30">
        <v>9.87622</v>
      </c>
      <c r="L41" s="30">
        <v>9.5844100000000001</v>
      </c>
      <c r="M41" s="30">
        <v>9.3855299999999993</v>
      </c>
      <c r="N41" s="30">
        <v>9.0954800000000002</v>
      </c>
    </row>
    <row r="42" spans="1:19" s="44" customFormat="1" ht="10.5" customHeight="1" x14ac:dyDescent="0.2">
      <c r="A42" s="46">
        <f t="shared" si="0"/>
        <v>6.6999999999999282E-3</v>
      </c>
      <c r="C42" s="42">
        <f t="shared" si="1"/>
        <v>27</v>
      </c>
      <c r="D42" s="31">
        <v>12.729570000000001</v>
      </c>
      <c r="E42" s="31">
        <v>11.23865</v>
      </c>
      <c r="F42" s="31">
        <v>11.68707</v>
      </c>
      <c r="G42" s="31">
        <v>11.45327</v>
      </c>
      <c r="H42" s="31">
        <v>10.86341</v>
      </c>
      <c r="I42" s="31">
        <v>10.19121</v>
      </c>
      <c r="J42" s="31">
        <v>10.03754</v>
      </c>
      <c r="K42" s="31">
        <v>9.8800100000000004</v>
      </c>
      <c r="L42" s="31">
        <v>9.5880899999999993</v>
      </c>
      <c r="M42" s="31">
        <v>9.3891399999999994</v>
      </c>
      <c r="N42" s="31">
        <v>9.0989799999999992</v>
      </c>
    </row>
    <row r="43" spans="1:19" s="44" customFormat="1" ht="10.5" customHeight="1" x14ac:dyDescent="0.2">
      <c r="A43" s="46">
        <f t="shared" si="0"/>
        <v>6.6999999999999282E-3</v>
      </c>
      <c r="C43" s="2">
        <f t="shared" si="1"/>
        <v>28</v>
      </c>
      <c r="D43" s="30">
        <v>12.73438</v>
      </c>
      <c r="E43" s="30">
        <v>11.242889999999999</v>
      </c>
      <c r="F43" s="30">
        <v>11.69157</v>
      </c>
      <c r="G43" s="30">
        <v>11.45768</v>
      </c>
      <c r="H43" s="30">
        <v>10.86759</v>
      </c>
      <c r="I43" s="30">
        <v>10.195119999999999</v>
      </c>
      <c r="J43" s="30">
        <v>10.041399999999999</v>
      </c>
      <c r="K43" s="30">
        <v>9.8838100000000004</v>
      </c>
      <c r="L43" s="30">
        <v>9.59178</v>
      </c>
      <c r="M43" s="30">
        <v>9.3927499999999995</v>
      </c>
      <c r="N43" s="30">
        <v>9.1024799999999999</v>
      </c>
    </row>
    <row r="44" spans="1:19" s="1" customFormat="1" ht="11.25" customHeight="1" x14ac:dyDescent="0.2">
      <c r="A44" s="13"/>
      <c r="C44" s="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3"/>
    </row>
    <row r="45" spans="1:19" s="1" customFormat="1" ht="13.5" customHeight="1" x14ac:dyDescent="0.2">
      <c r="A45" s="13"/>
      <c r="B45" s="1" t="s">
        <v>2</v>
      </c>
      <c r="D45" s="26">
        <v>34196</v>
      </c>
      <c r="E45" s="26">
        <v>34257</v>
      </c>
      <c r="F45" s="26">
        <v>34349</v>
      </c>
      <c r="G45" s="26">
        <v>34469</v>
      </c>
      <c r="H45" s="26">
        <v>34561</v>
      </c>
      <c r="I45" s="26">
        <v>34592</v>
      </c>
      <c r="J45" s="26">
        <v>34714</v>
      </c>
      <c r="K45" s="26">
        <v>34865</v>
      </c>
      <c r="L45" s="26">
        <v>35079</v>
      </c>
      <c r="M45" s="26">
        <v>35779</v>
      </c>
      <c r="N45" s="26">
        <v>36965</v>
      </c>
      <c r="O45" s="15"/>
      <c r="P45" s="15"/>
      <c r="Q45" s="15"/>
      <c r="R45" s="15"/>
      <c r="S45" s="15"/>
    </row>
    <row r="46" spans="1:19" s="1" customFormat="1" ht="21.75" customHeight="1" x14ac:dyDescent="0.2">
      <c r="A46" s="13"/>
      <c r="B46" s="1" t="s">
        <v>3</v>
      </c>
      <c r="D46" s="27" t="s">
        <v>22</v>
      </c>
      <c r="E46" s="27" t="s">
        <v>23</v>
      </c>
      <c r="F46" s="27" t="s">
        <v>24</v>
      </c>
      <c r="G46" s="27" t="s">
        <v>25</v>
      </c>
      <c r="H46" s="27" t="s">
        <v>26</v>
      </c>
      <c r="I46" s="27" t="s">
        <v>27</v>
      </c>
      <c r="J46" s="27" t="s">
        <v>28</v>
      </c>
      <c r="K46" s="27" t="s">
        <v>29</v>
      </c>
      <c r="L46" s="27" t="s">
        <v>30</v>
      </c>
      <c r="M46" s="27" t="s">
        <v>31</v>
      </c>
      <c r="N46" s="27" t="s">
        <v>32</v>
      </c>
      <c r="O46" s="15"/>
      <c r="P46" s="15"/>
      <c r="Q46" s="15"/>
      <c r="R46" s="15"/>
      <c r="S46" s="15"/>
    </row>
    <row r="47" spans="1:19" s="1" customFormat="1" ht="8.1" customHeight="1" x14ac:dyDescent="0.2">
      <c r="A47" s="13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</row>
    <row r="48" spans="1:19" s="1" customFormat="1" ht="11.1" customHeight="1" x14ac:dyDescent="0.2">
      <c r="A48" s="13"/>
      <c r="B48" s="1" t="s">
        <v>15</v>
      </c>
      <c r="C48" s="1">
        <v>8279</v>
      </c>
      <c r="D48" s="27"/>
      <c r="E48" s="27"/>
      <c r="F48" s="18"/>
      <c r="G48" s="18"/>
      <c r="H48" s="18"/>
      <c r="I48" s="18"/>
      <c r="J48" s="18"/>
      <c r="K48" s="34"/>
      <c r="L48" s="34"/>
      <c r="M48" s="34"/>
      <c r="N48" s="18"/>
      <c r="O48" s="15"/>
      <c r="P48" s="15"/>
      <c r="Q48" s="15"/>
      <c r="R48" s="15"/>
      <c r="S48" s="15"/>
    </row>
    <row r="49" spans="1:19" s="1" customFormat="1" ht="11.1" customHeight="1" x14ac:dyDescent="0.2">
      <c r="A49" s="13"/>
      <c r="C49" s="16">
        <v>419.3</v>
      </c>
      <c r="D49" s="27"/>
      <c r="E49" s="27"/>
      <c r="F49" s="18"/>
      <c r="G49" s="18"/>
      <c r="H49" s="18"/>
      <c r="I49" s="18"/>
      <c r="J49" s="18"/>
      <c r="K49" s="34"/>
      <c r="L49" s="34"/>
      <c r="M49" s="34"/>
      <c r="N49" s="18"/>
      <c r="O49" s="15"/>
      <c r="P49" s="15"/>
      <c r="Q49" s="15"/>
      <c r="R49" s="15"/>
      <c r="S49" s="15"/>
    </row>
    <row r="50" spans="1:19" s="1" customFormat="1" ht="11.1" customHeight="1" x14ac:dyDescent="0.2">
      <c r="A50" s="13"/>
      <c r="B50" s="1" t="s">
        <v>16</v>
      </c>
      <c r="D50" s="27">
        <v>3307</v>
      </c>
      <c r="E50" s="27">
        <v>3339</v>
      </c>
      <c r="F50" s="27">
        <v>3343</v>
      </c>
      <c r="G50" s="27">
        <v>3347</v>
      </c>
      <c r="H50" s="27">
        <v>3370</v>
      </c>
      <c r="I50" s="27">
        <v>3373</v>
      </c>
      <c r="J50" s="27">
        <v>3385</v>
      </c>
      <c r="K50" s="35">
        <v>172.1</v>
      </c>
      <c r="L50" s="35">
        <v>174.2</v>
      </c>
      <c r="M50" s="35">
        <v>181.7</v>
      </c>
      <c r="N50" s="35">
        <v>202.8</v>
      </c>
      <c r="O50" s="15"/>
      <c r="P50" s="15"/>
      <c r="Q50" s="15"/>
      <c r="R50" s="15"/>
      <c r="S50" s="15"/>
    </row>
    <row r="51" spans="1:19" s="1" customFormat="1" ht="11.1" customHeight="1" x14ac:dyDescent="0.2">
      <c r="A51" s="13"/>
      <c r="B51" s="1" t="s">
        <v>18</v>
      </c>
      <c r="D51" s="27">
        <v>6</v>
      </c>
      <c r="E51" s="27">
        <v>5</v>
      </c>
      <c r="F51" s="27">
        <v>4.75</v>
      </c>
      <c r="G51" s="27">
        <v>4.75</v>
      </c>
      <c r="H51" s="27">
        <v>4.75</v>
      </c>
      <c r="I51" s="27">
        <v>4.75</v>
      </c>
      <c r="J51" s="27">
        <v>4.75</v>
      </c>
      <c r="K51" s="27">
        <v>4.75</v>
      </c>
      <c r="L51" s="27">
        <v>4.75</v>
      </c>
      <c r="M51" s="27">
        <v>4.75</v>
      </c>
      <c r="N51" s="27">
        <v>4.75</v>
      </c>
      <c r="O51" s="15"/>
      <c r="P51" s="15"/>
      <c r="Q51" s="15"/>
      <c r="R51" s="15"/>
      <c r="S51" s="15"/>
    </row>
    <row r="52" spans="1:19" s="1" customFormat="1" ht="11.1" customHeight="1" x14ac:dyDescent="0.2">
      <c r="A52" s="13"/>
      <c r="B52" s="1" t="s">
        <v>20</v>
      </c>
      <c r="C52" s="4">
        <v>6.6999999999999282E-3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</row>
    <row r="53" spans="1:19" s="1" customFormat="1" ht="11.1" customHeight="1" x14ac:dyDescent="0.2">
      <c r="A53" s="13"/>
      <c r="B53" s="1" t="s">
        <v>33</v>
      </c>
      <c r="C53" s="4">
        <v>6.7000000000000002E-3</v>
      </c>
      <c r="D53" s="18"/>
      <c r="E53" s="18"/>
      <c r="F53" s="18"/>
      <c r="G53" s="18"/>
      <c r="H53" s="32"/>
      <c r="I53" s="18"/>
      <c r="J53" s="18"/>
      <c r="K53" s="32"/>
      <c r="L53" s="18"/>
      <c r="M53" s="32"/>
      <c r="N53" s="32"/>
    </row>
    <row r="54" spans="1:19" s="1" customFormat="1" ht="3.95" customHeight="1" x14ac:dyDescent="0.2">
      <c r="A54" s="13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</row>
    <row r="55" spans="1:19" s="1" customFormat="1" ht="10.5" customHeight="1" x14ac:dyDescent="0.2">
      <c r="A55" s="6">
        <v>-7.0999999999999952E-3</v>
      </c>
      <c r="B55" s="7" t="s">
        <v>21</v>
      </c>
      <c r="C55" s="8">
        <v>1</v>
      </c>
      <c r="D55" s="30">
        <v>8.7577200000000008</v>
      </c>
      <c r="E55" s="30">
        <v>7.0143599999999999</v>
      </c>
      <c r="F55" s="30">
        <v>6.5810899999999997</v>
      </c>
      <c r="G55" s="30">
        <v>6.4723300000000004</v>
      </c>
      <c r="H55" s="30">
        <v>6.3540099999999997</v>
      </c>
      <c r="I55" s="30">
        <v>6.3238599999999998</v>
      </c>
      <c r="J55" s="30">
        <v>6.2047100000000004</v>
      </c>
      <c r="K55" s="30">
        <v>6.0624599999999997</v>
      </c>
      <c r="L55" s="30">
        <v>5.8294199999999998</v>
      </c>
      <c r="M55" s="30">
        <v>5.1131700000000002</v>
      </c>
      <c r="N55" s="30">
        <v>3.9398200000000001</v>
      </c>
    </row>
    <row r="56" spans="1:19" s="1" customFormat="1" ht="10.5" customHeight="1" x14ac:dyDescent="0.2">
      <c r="A56" s="6">
        <v>-7.0999999999999952E-3</v>
      </c>
      <c r="B56" s="14"/>
      <c r="C56" s="8">
        <v>2</v>
      </c>
      <c r="D56" s="30">
        <v>8.7610899999999994</v>
      </c>
      <c r="E56" s="30">
        <v>7.0168799999999996</v>
      </c>
      <c r="F56" s="30">
        <v>6.5834099999999998</v>
      </c>
      <c r="G56" s="30">
        <v>6.4746100000000002</v>
      </c>
      <c r="H56" s="30">
        <v>6.3562500000000002</v>
      </c>
      <c r="I56" s="30">
        <v>6.3260800000000001</v>
      </c>
      <c r="J56" s="30">
        <v>6.2068899999999996</v>
      </c>
      <c r="K56" s="30">
        <v>6.0645899999999999</v>
      </c>
      <c r="L56" s="30">
        <v>5.8314700000000004</v>
      </c>
      <c r="M56" s="30">
        <v>5.11496</v>
      </c>
      <c r="N56" s="30">
        <v>3.9411999999999998</v>
      </c>
    </row>
    <row r="57" spans="1:19" s="1" customFormat="1" ht="10.5" customHeight="1" x14ac:dyDescent="0.2">
      <c r="A57" s="6">
        <v>-7.0999999999999952E-3</v>
      </c>
      <c r="B57" s="14"/>
      <c r="C57" s="9">
        <v>3</v>
      </c>
      <c r="D57" s="31">
        <v>8.7644599999999997</v>
      </c>
      <c r="E57" s="31">
        <v>7.0193899999999996</v>
      </c>
      <c r="F57" s="31">
        <v>6.5857200000000002</v>
      </c>
      <c r="G57" s="31">
        <v>6.4768800000000004</v>
      </c>
      <c r="H57" s="31">
        <v>6.3584800000000001</v>
      </c>
      <c r="I57" s="31">
        <v>6.3282999999999996</v>
      </c>
      <c r="J57" s="31">
        <v>6.2090800000000002</v>
      </c>
      <c r="K57" s="31">
        <v>6.0667200000000001</v>
      </c>
      <c r="L57" s="31">
        <v>5.83352</v>
      </c>
      <c r="M57" s="31">
        <v>5.1167600000000002</v>
      </c>
      <c r="N57" s="31">
        <v>3.94259</v>
      </c>
    </row>
    <row r="58" spans="1:19" s="1" customFormat="1" ht="10.5" customHeight="1" x14ac:dyDescent="0.2">
      <c r="A58" s="6">
        <v>-7.0999999999999952E-3</v>
      </c>
      <c r="B58" s="14"/>
      <c r="C58" s="8">
        <v>4</v>
      </c>
      <c r="D58" s="30">
        <v>8.76783</v>
      </c>
      <c r="E58" s="30">
        <v>7.0218999999999996</v>
      </c>
      <c r="F58" s="30">
        <v>6.5880400000000003</v>
      </c>
      <c r="G58" s="30">
        <v>6.4791600000000003</v>
      </c>
      <c r="H58" s="30">
        <v>6.3607199999999997</v>
      </c>
      <c r="I58" s="30">
        <v>6.3305300000000004</v>
      </c>
      <c r="J58" s="30">
        <v>6.2112600000000002</v>
      </c>
      <c r="K58" s="30">
        <v>6.0688599999999999</v>
      </c>
      <c r="L58" s="30">
        <v>5.8355699999999997</v>
      </c>
      <c r="M58" s="30">
        <v>5.1185600000000004</v>
      </c>
      <c r="N58" s="30">
        <v>3.9439799999999998</v>
      </c>
    </row>
    <row r="59" spans="1:19" s="1" customFormat="1" ht="10.5" customHeight="1" x14ac:dyDescent="0.2">
      <c r="A59" s="6">
        <v>-7.0999999999999952E-3</v>
      </c>
      <c r="B59" s="14"/>
      <c r="C59" s="8">
        <v>5</v>
      </c>
      <c r="D59" s="30">
        <v>8.7712000000000003</v>
      </c>
      <c r="E59" s="30">
        <v>7.0244200000000001</v>
      </c>
      <c r="F59" s="30">
        <v>6.5903499999999999</v>
      </c>
      <c r="G59" s="30">
        <v>6.4814400000000001</v>
      </c>
      <c r="H59" s="30">
        <v>6.3629499999999997</v>
      </c>
      <c r="I59" s="30">
        <v>6.3327499999999999</v>
      </c>
      <c r="J59" s="30">
        <v>6.2134400000000003</v>
      </c>
      <c r="K59" s="30">
        <v>6.0709900000000001</v>
      </c>
      <c r="L59" s="30">
        <v>5.8376200000000003</v>
      </c>
      <c r="M59" s="30">
        <v>5.1203599999999998</v>
      </c>
      <c r="N59" s="30">
        <v>3.94536</v>
      </c>
    </row>
    <row r="60" spans="1:19" s="1" customFormat="1" ht="10.5" customHeight="1" x14ac:dyDescent="0.2">
      <c r="A60" s="6">
        <v>-7.0999999999999952E-3</v>
      </c>
      <c r="B60" s="14"/>
      <c r="C60" s="9">
        <v>6</v>
      </c>
      <c r="D60" s="31">
        <v>8.7745700000000006</v>
      </c>
      <c r="E60" s="31">
        <v>7.0269300000000001</v>
      </c>
      <c r="F60" s="31">
        <v>6.59267</v>
      </c>
      <c r="G60" s="31">
        <v>6.4837199999999999</v>
      </c>
      <c r="H60" s="31">
        <v>6.3651900000000001</v>
      </c>
      <c r="I60" s="31">
        <v>6.3349799999999998</v>
      </c>
      <c r="J60" s="31">
        <v>6.21563</v>
      </c>
      <c r="K60" s="31">
        <v>6.0731299999999999</v>
      </c>
      <c r="L60" s="31">
        <v>5.8396699999999999</v>
      </c>
      <c r="M60" s="31">
        <v>5.12216</v>
      </c>
      <c r="N60" s="31">
        <v>3.9467500000000002</v>
      </c>
    </row>
    <row r="61" spans="1:19" s="1" customFormat="1" ht="10.5" customHeight="1" x14ac:dyDescent="0.2">
      <c r="A61" s="6">
        <v>-7.0999999999999952E-3</v>
      </c>
      <c r="B61" s="14"/>
      <c r="C61" s="8">
        <v>7</v>
      </c>
      <c r="D61" s="30">
        <v>8.7779500000000006</v>
      </c>
      <c r="E61" s="30">
        <v>7.0294499999999998</v>
      </c>
      <c r="F61" s="30">
        <v>6.5949900000000001</v>
      </c>
      <c r="G61" s="30">
        <v>6.4859999999999998</v>
      </c>
      <c r="H61" s="30">
        <v>6.3674299999999997</v>
      </c>
      <c r="I61" s="30">
        <v>6.3372099999999998</v>
      </c>
      <c r="J61" s="30">
        <v>6.2178100000000001</v>
      </c>
      <c r="K61" s="30">
        <v>6.0752600000000001</v>
      </c>
      <c r="L61" s="30">
        <v>5.8417199999999996</v>
      </c>
      <c r="M61" s="30">
        <v>5.1239600000000003</v>
      </c>
      <c r="N61" s="30">
        <v>3.94814</v>
      </c>
    </row>
    <row r="62" spans="1:19" s="1" customFormat="1" ht="10.5" customHeight="1" x14ac:dyDescent="0.2">
      <c r="A62" s="6">
        <v>-7.0999999999999952E-3</v>
      </c>
      <c r="B62" s="14"/>
      <c r="C62" s="8">
        <v>8</v>
      </c>
      <c r="D62" s="30">
        <v>8.7813199999999991</v>
      </c>
      <c r="E62" s="30">
        <v>7.0319700000000003</v>
      </c>
      <c r="F62" s="30">
        <v>6.5973100000000002</v>
      </c>
      <c r="G62" s="30">
        <v>6.4882799999999996</v>
      </c>
      <c r="H62" s="30">
        <v>6.3696599999999997</v>
      </c>
      <c r="I62" s="30">
        <v>6.3394399999999997</v>
      </c>
      <c r="J62" s="30">
        <v>6.22</v>
      </c>
      <c r="K62" s="30">
        <v>6.0773999999999999</v>
      </c>
      <c r="L62" s="30">
        <v>5.8437799999999998</v>
      </c>
      <c r="M62" s="30">
        <v>5.1257599999999996</v>
      </c>
      <c r="N62" s="30">
        <v>3.9495200000000001</v>
      </c>
    </row>
    <row r="63" spans="1:19" s="1" customFormat="1" ht="10.5" customHeight="1" x14ac:dyDescent="0.2">
      <c r="A63" s="6">
        <v>-7.0999999999999952E-3</v>
      </c>
      <c r="B63" s="14"/>
      <c r="C63" s="9">
        <v>9</v>
      </c>
      <c r="D63" s="31">
        <v>8.7847000000000008</v>
      </c>
      <c r="E63" s="31">
        <v>7.0344899999999999</v>
      </c>
      <c r="F63" s="31">
        <v>6.5996300000000003</v>
      </c>
      <c r="G63" s="31">
        <v>6.4905600000000003</v>
      </c>
      <c r="H63" s="31">
        <v>6.3719000000000001</v>
      </c>
      <c r="I63" s="31">
        <v>6.3416600000000001</v>
      </c>
      <c r="J63" s="31">
        <v>6.2221900000000003</v>
      </c>
      <c r="K63" s="31">
        <v>6.0795300000000001</v>
      </c>
      <c r="L63" s="31">
        <v>5.8458300000000003</v>
      </c>
      <c r="M63" s="31">
        <v>5.1275599999999999</v>
      </c>
      <c r="N63" s="31">
        <v>3.9509099999999999</v>
      </c>
    </row>
    <row r="64" spans="1:19" s="1" customFormat="1" ht="10.5" customHeight="1" x14ac:dyDescent="0.2">
      <c r="A64" s="6">
        <v>-7.0999999999999952E-3</v>
      </c>
      <c r="B64" s="14"/>
      <c r="C64" s="8">
        <v>10</v>
      </c>
      <c r="D64" s="30">
        <v>8.7880800000000008</v>
      </c>
      <c r="E64" s="30">
        <v>7.0370100000000004</v>
      </c>
      <c r="F64" s="30">
        <v>6.6019500000000004</v>
      </c>
      <c r="G64" s="30">
        <v>6.4928400000000002</v>
      </c>
      <c r="H64" s="30">
        <v>6.3741399999999997</v>
      </c>
      <c r="I64" s="30">
        <v>6.34389</v>
      </c>
      <c r="J64" s="30">
        <v>6.2243700000000004</v>
      </c>
      <c r="K64" s="30">
        <v>6.0816699999999999</v>
      </c>
      <c r="L64" s="30">
        <v>5.8478899999999996</v>
      </c>
      <c r="M64" s="30">
        <v>5.1293699999999998</v>
      </c>
      <c r="N64" s="30">
        <v>3.9523000000000001</v>
      </c>
    </row>
    <row r="65" spans="1:14" s="10" customFormat="1" ht="10.5" customHeight="1" x14ac:dyDescent="0.2">
      <c r="A65" s="11">
        <v>-7.0999999999999952E-3</v>
      </c>
      <c r="B65" s="17"/>
      <c r="C65" s="8">
        <v>11</v>
      </c>
      <c r="D65" s="30">
        <v>8.7914600000000007</v>
      </c>
      <c r="E65" s="30">
        <v>7.0395300000000001</v>
      </c>
      <c r="F65" s="30">
        <v>6.6042699999999996</v>
      </c>
      <c r="G65" s="30">
        <v>6.49512</v>
      </c>
      <c r="H65" s="30">
        <v>6.3763800000000002</v>
      </c>
      <c r="I65" s="30">
        <v>6.34612</v>
      </c>
      <c r="J65" s="30">
        <v>6.2265600000000001</v>
      </c>
      <c r="K65" s="30">
        <v>6.0838099999999997</v>
      </c>
      <c r="L65" s="30">
        <v>5.8499400000000001</v>
      </c>
      <c r="M65" s="30">
        <v>5.13117</v>
      </c>
      <c r="N65" s="30">
        <v>3.9536899999999999</v>
      </c>
    </row>
    <row r="66" spans="1:14" s="10" customFormat="1" ht="10.5" customHeight="1" x14ac:dyDescent="0.2">
      <c r="A66" s="11">
        <v>-7.0999999999999952E-3</v>
      </c>
      <c r="B66" s="17"/>
      <c r="C66" s="9">
        <v>12</v>
      </c>
      <c r="D66" s="31">
        <v>8.7948400000000007</v>
      </c>
      <c r="E66" s="31">
        <v>7.0420499999999997</v>
      </c>
      <c r="F66" s="31">
        <v>6.6065899999999997</v>
      </c>
      <c r="G66" s="31">
        <v>6.4973999999999998</v>
      </c>
      <c r="H66" s="31">
        <v>6.3786300000000002</v>
      </c>
      <c r="I66" s="31">
        <v>6.3483599999999996</v>
      </c>
      <c r="J66" s="31">
        <v>6.2287499999999998</v>
      </c>
      <c r="K66" s="31">
        <v>6.0859500000000004</v>
      </c>
      <c r="L66" s="31">
        <v>5.8520000000000003</v>
      </c>
      <c r="M66" s="31">
        <v>5.1329700000000003</v>
      </c>
      <c r="N66" s="31">
        <v>3.9550800000000002</v>
      </c>
    </row>
    <row r="67" spans="1:14" s="10" customFormat="1" ht="10.5" customHeight="1" x14ac:dyDescent="0.2">
      <c r="A67" s="11">
        <v>-7.0999999999999952E-3</v>
      </c>
      <c r="B67" s="17"/>
      <c r="C67" s="8">
        <v>13</v>
      </c>
      <c r="D67" s="30">
        <v>8.7982200000000006</v>
      </c>
      <c r="E67" s="30">
        <v>7.0445700000000002</v>
      </c>
      <c r="F67" s="30">
        <v>6.6089099999999998</v>
      </c>
      <c r="G67" s="30">
        <v>6.4996900000000002</v>
      </c>
      <c r="H67" s="30">
        <v>6.3808699999999998</v>
      </c>
      <c r="I67" s="30">
        <v>6.3505900000000004</v>
      </c>
      <c r="J67" s="30">
        <v>6.2309400000000004</v>
      </c>
      <c r="K67" s="30">
        <v>6.0880900000000002</v>
      </c>
      <c r="L67" s="30">
        <v>5.8540599999999996</v>
      </c>
      <c r="M67" s="30">
        <v>5.1347800000000001</v>
      </c>
      <c r="N67" s="30">
        <v>3.9564699999999999</v>
      </c>
    </row>
    <row r="68" spans="1:14" s="10" customFormat="1" ht="10.5" customHeight="1" x14ac:dyDescent="0.2">
      <c r="A68" s="12">
        <v>-7.0999999999999952E-3</v>
      </c>
      <c r="B68" s="17"/>
      <c r="C68" s="8">
        <v>14</v>
      </c>
      <c r="D68" s="30">
        <v>8.8016000000000005</v>
      </c>
      <c r="E68" s="30">
        <v>7.0470899999999999</v>
      </c>
      <c r="F68" s="30">
        <v>6.6112299999999999</v>
      </c>
      <c r="G68" s="30">
        <v>6.50197</v>
      </c>
      <c r="H68" s="30">
        <v>6.3831100000000003</v>
      </c>
      <c r="I68" s="30">
        <v>6.3528200000000004</v>
      </c>
      <c r="J68" s="30">
        <v>6.2331300000000001</v>
      </c>
      <c r="K68" s="30">
        <v>6.09023</v>
      </c>
      <c r="L68" s="30">
        <v>5.8561199999999998</v>
      </c>
      <c r="M68" s="30">
        <v>5.1365800000000004</v>
      </c>
      <c r="N68" s="30">
        <v>3.9578600000000002</v>
      </c>
    </row>
    <row r="69" spans="1:14" s="10" customFormat="1" ht="10.5" customHeight="1" x14ac:dyDescent="0.2">
      <c r="A69" s="12">
        <v>-7.0999999999999952E-3</v>
      </c>
      <c r="B69" s="17"/>
      <c r="C69" s="9">
        <v>15</v>
      </c>
      <c r="D69" s="31">
        <v>8.8049800000000005</v>
      </c>
      <c r="E69" s="31">
        <v>7.04962</v>
      </c>
      <c r="F69" s="31">
        <v>6.6135599999999997</v>
      </c>
      <c r="G69" s="31">
        <v>6.5042600000000004</v>
      </c>
      <c r="H69" s="31">
        <v>6.3853600000000004</v>
      </c>
      <c r="I69" s="31">
        <v>6.3550500000000003</v>
      </c>
      <c r="J69" s="31">
        <v>6.2353199999999998</v>
      </c>
      <c r="K69" s="31">
        <v>6.0923699999999998</v>
      </c>
      <c r="L69" s="31">
        <v>5.8581700000000003</v>
      </c>
      <c r="M69" s="31">
        <v>5.1383900000000002</v>
      </c>
      <c r="N69" s="31">
        <v>3.9592499999999999</v>
      </c>
    </row>
    <row r="70" spans="1:14" s="10" customFormat="1" ht="10.5" customHeight="1" x14ac:dyDescent="0.2">
      <c r="A70" s="12">
        <v>-7.0999999999999952E-3</v>
      </c>
      <c r="B70" s="17"/>
      <c r="C70" s="8">
        <v>16</v>
      </c>
      <c r="D70" s="30">
        <v>8.80837</v>
      </c>
      <c r="E70" s="30">
        <v>7.0521399999999996</v>
      </c>
      <c r="F70" s="30">
        <v>6.6158799999999998</v>
      </c>
      <c r="G70" s="30">
        <v>6.5065499999999998</v>
      </c>
      <c r="H70" s="30">
        <v>6.3875999999999999</v>
      </c>
      <c r="I70" s="30">
        <v>6.3572899999999999</v>
      </c>
      <c r="J70" s="30">
        <v>6.2375100000000003</v>
      </c>
      <c r="K70" s="30">
        <v>6.0945099999999996</v>
      </c>
      <c r="L70" s="30">
        <v>5.8602299999999996</v>
      </c>
      <c r="M70" s="30">
        <v>5.1402000000000001</v>
      </c>
      <c r="N70" s="30">
        <v>3.9606499999999998</v>
      </c>
    </row>
    <row r="71" spans="1:14" s="10" customFormat="1" ht="10.5" customHeight="1" x14ac:dyDescent="0.2">
      <c r="A71" s="12">
        <v>-7.0999999999999952E-3</v>
      </c>
      <c r="B71" s="17"/>
      <c r="C71" s="8">
        <v>17</v>
      </c>
      <c r="D71" s="30">
        <v>8.8117599999999996</v>
      </c>
      <c r="E71" s="30">
        <v>7.0546699999999998</v>
      </c>
      <c r="F71" s="30">
        <v>6.6182100000000004</v>
      </c>
      <c r="G71" s="30">
        <v>6.5088299999999997</v>
      </c>
      <c r="H71" s="30">
        <v>6.38985</v>
      </c>
      <c r="I71" s="30">
        <v>6.3595199999999998</v>
      </c>
      <c r="J71" s="30">
        <v>6.2397099999999996</v>
      </c>
      <c r="K71" s="30">
        <v>6.0966500000000003</v>
      </c>
      <c r="L71" s="30">
        <v>5.8622899999999998</v>
      </c>
      <c r="M71" s="30">
        <v>5.1420000000000003</v>
      </c>
      <c r="N71" s="30">
        <v>3.96204</v>
      </c>
    </row>
    <row r="72" spans="1:14" s="10" customFormat="1" ht="10.5" customHeight="1" x14ac:dyDescent="0.2">
      <c r="A72" s="12">
        <v>-7.0999999999999952E-3</v>
      </c>
      <c r="B72" s="17"/>
      <c r="C72" s="9">
        <v>18</v>
      </c>
      <c r="D72" s="31">
        <v>8.8151499999999992</v>
      </c>
      <c r="E72" s="31">
        <v>7.0571999999999999</v>
      </c>
      <c r="F72" s="31">
        <v>6.6205400000000001</v>
      </c>
      <c r="G72" s="31">
        <v>6.51112</v>
      </c>
      <c r="H72" s="31">
        <v>6.3920899999999996</v>
      </c>
      <c r="I72" s="31">
        <v>6.3617600000000003</v>
      </c>
      <c r="J72" s="31">
        <v>6.2419000000000002</v>
      </c>
      <c r="K72" s="31">
        <v>6.0987999999999998</v>
      </c>
      <c r="L72" s="31">
        <v>5.8643599999999996</v>
      </c>
      <c r="M72" s="31">
        <v>5.1438100000000002</v>
      </c>
      <c r="N72" s="31">
        <v>3.9634299999999998</v>
      </c>
    </row>
    <row r="73" spans="1:14" s="10" customFormat="1" ht="10.5" customHeight="1" x14ac:dyDescent="0.2">
      <c r="A73" s="12">
        <v>-7.0999999999999952E-3</v>
      </c>
      <c r="B73" s="17"/>
      <c r="C73" s="8">
        <v>19</v>
      </c>
      <c r="D73" s="30">
        <v>8.8185400000000005</v>
      </c>
      <c r="E73" s="30">
        <v>7.0597200000000004</v>
      </c>
      <c r="F73" s="30">
        <v>6.6228600000000002</v>
      </c>
      <c r="G73" s="30">
        <v>6.5134100000000004</v>
      </c>
      <c r="H73" s="30">
        <v>6.3943399999999997</v>
      </c>
      <c r="I73" s="30">
        <v>6.3639900000000003</v>
      </c>
      <c r="J73" s="30">
        <v>6.2440899999999999</v>
      </c>
      <c r="K73" s="30">
        <v>6.1009399999999996</v>
      </c>
      <c r="L73" s="30">
        <v>5.8664199999999997</v>
      </c>
      <c r="M73" s="30">
        <v>5.1456200000000001</v>
      </c>
      <c r="N73" s="30">
        <v>3.96482</v>
      </c>
    </row>
    <row r="74" spans="1:14" s="10" customFormat="1" ht="10.5" customHeight="1" x14ac:dyDescent="0.2">
      <c r="A74" s="12">
        <v>-7.0999999999999952E-3</v>
      </c>
      <c r="B74" s="17"/>
      <c r="C74" s="8">
        <v>20</v>
      </c>
      <c r="D74" s="30">
        <v>8.82193</v>
      </c>
      <c r="E74" s="30">
        <v>7.0622499999999997</v>
      </c>
      <c r="F74" s="30">
        <v>6.6251899999999999</v>
      </c>
      <c r="G74" s="30">
        <v>6.5156999999999998</v>
      </c>
      <c r="H74" s="30">
        <v>6.3965899999999998</v>
      </c>
      <c r="I74" s="30">
        <v>6.3662299999999998</v>
      </c>
      <c r="J74" s="30">
        <v>6.2462900000000001</v>
      </c>
      <c r="K74" s="30">
        <v>6.1030800000000003</v>
      </c>
      <c r="L74" s="30">
        <v>5.8684799999999999</v>
      </c>
      <c r="M74" s="30">
        <v>5.1474299999999999</v>
      </c>
      <c r="N74" s="30">
        <v>3.9662199999999999</v>
      </c>
    </row>
    <row r="75" spans="1:14" s="10" customFormat="1" ht="10.5" customHeight="1" x14ac:dyDescent="0.2">
      <c r="A75" s="12">
        <v>-7.0999999999999952E-3</v>
      </c>
      <c r="B75" s="17"/>
      <c r="C75" s="9">
        <v>21</v>
      </c>
      <c r="D75" s="31">
        <v>8.8253199999999996</v>
      </c>
      <c r="E75" s="31">
        <v>7.0647799999999998</v>
      </c>
      <c r="F75" s="31">
        <v>6.6275199999999996</v>
      </c>
      <c r="G75" s="31">
        <v>6.5179900000000002</v>
      </c>
      <c r="H75" s="31">
        <v>6.3988399999999999</v>
      </c>
      <c r="I75" s="31">
        <v>6.3684700000000003</v>
      </c>
      <c r="J75" s="31">
        <v>6.2484900000000003</v>
      </c>
      <c r="K75" s="31">
        <v>6.1052299999999997</v>
      </c>
      <c r="L75" s="31">
        <v>5.8705400000000001</v>
      </c>
      <c r="M75" s="31">
        <v>5.1492399999999998</v>
      </c>
      <c r="N75" s="31">
        <v>3.9676100000000001</v>
      </c>
    </row>
    <row r="76" spans="1:14" s="10" customFormat="1" ht="10.5" customHeight="1" x14ac:dyDescent="0.2">
      <c r="A76" s="12">
        <v>-7.0999999999999952E-3</v>
      </c>
      <c r="B76" s="17"/>
      <c r="C76" s="8">
        <v>22</v>
      </c>
      <c r="D76" s="30">
        <v>8.8287099999999992</v>
      </c>
      <c r="E76" s="30">
        <v>7.06731</v>
      </c>
      <c r="F76" s="30">
        <v>6.6298500000000002</v>
      </c>
      <c r="G76" s="30">
        <v>6.5202799999999996</v>
      </c>
      <c r="H76" s="30">
        <v>6.4010899999999999</v>
      </c>
      <c r="I76" s="30">
        <v>6.3707099999999999</v>
      </c>
      <c r="J76" s="30">
        <v>6.25068</v>
      </c>
      <c r="K76" s="30">
        <v>6.10738</v>
      </c>
      <c r="L76" s="30">
        <v>5.8726099999999999</v>
      </c>
      <c r="M76" s="30">
        <v>5.1510499999999997</v>
      </c>
      <c r="N76" s="30">
        <v>3.9690099999999999</v>
      </c>
    </row>
    <row r="77" spans="1:14" s="10" customFormat="1" ht="10.5" customHeight="1" x14ac:dyDescent="0.2">
      <c r="A77" s="12">
        <v>-7.0999999999999952E-3</v>
      </c>
      <c r="B77" s="17"/>
      <c r="C77" s="8">
        <v>23</v>
      </c>
      <c r="D77" s="30">
        <v>8.8321100000000001</v>
      </c>
      <c r="E77" s="30">
        <v>7.0698400000000001</v>
      </c>
      <c r="F77" s="30">
        <v>6.63218</v>
      </c>
      <c r="G77" s="30">
        <v>6.52257</v>
      </c>
      <c r="H77" s="30">
        <v>6.40334</v>
      </c>
      <c r="I77" s="30">
        <v>6.3729500000000003</v>
      </c>
      <c r="J77" s="30">
        <v>6.2528800000000002</v>
      </c>
      <c r="K77" s="30">
        <v>6.1095199999999998</v>
      </c>
      <c r="L77" s="30">
        <v>5.8746700000000001</v>
      </c>
      <c r="M77" s="30">
        <v>5.1528600000000004</v>
      </c>
      <c r="N77" s="30">
        <v>3.9704000000000002</v>
      </c>
    </row>
    <row r="78" spans="1:14" s="10" customFormat="1" ht="10.5" customHeight="1" x14ac:dyDescent="0.2">
      <c r="A78" s="12">
        <v>-7.0999999999999952E-3</v>
      </c>
      <c r="B78" s="17"/>
      <c r="C78" s="9">
        <v>24</v>
      </c>
      <c r="D78" s="31">
        <v>8.8354999999999997</v>
      </c>
      <c r="E78" s="31">
        <v>7.0723799999999999</v>
      </c>
      <c r="F78" s="31">
        <v>6.6345099999999997</v>
      </c>
      <c r="G78" s="31">
        <v>6.5248699999999999</v>
      </c>
      <c r="H78" s="31">
        <v>6.4055900000000001</v>
      </c>
      <c r="I78" s="31">
        <v>6.3751899999999999</v>
      </c>
      <c r="J78" s="31">
        <v>6.2550800000000004</v>
      </c>
      <c r="K78" s="31">
        <v>6.1116700000000002</v>
      </c>
      <c r="L78" s="31">
        <v>5.8767399999999999</v>
      </c>
      <c r="M78" s="31">
        <v>5.1546700000000003</v>
      </c>
      <c r="N78" s="31">
        <v>3.9718</v>
      </c>
    </row>
    <row r="79" spans="1:14" s="10" customFormat="1" ht="10.5" customHeight="1" x14ac:dyDescent="0.2">
      <c r="A79" s="12">
        <v>-7.0999999999999952E-3</v>
      </c>
      <c r="B79" s="17"/>
      <c r="C79" s="8">
        <v>25</v>
      </c>
      <c r="D79" s="30">
        <v>8.8389000000000006</v>
      </c>
      <c r="E79" s="30">
        <v>7.07491</v>
      </c>
      <c r="F79" s="30">
        <v>6.6368499999999999</v>
      </c>
      <c r="G79" s="30">
        <v>6.5271600000000003</v>
      </c>
      <c r="H79" s="30">
        <v>6.4078400000000002</v>
      </c>
      <c r="I79" s="30">
        <v>6.3774300000000004</v>
      </c>
      <c r="J79" s="30">
        <v>6.2572799999999997</v>
      </c>
      <c r="K79" s="30">
        <v>6.1138199999999996</v>
      </c>
      <c r="L79" s="30">
        <v>5.8788</v>
      </c>
      <c r="M79" s="30">
        <v>5.1564800000000002</v>
      </c>
      <c r="N79" s="30">
        <v>3.9731900000000002</v>
      </c>
    </row>
    <row r="80" spans="1:14" s="10" customFormat="1" ht="10.5" customHeight="1" x14ac:dyDescent="0.2">
      <c r="A80" s="12">
        <v>-7.0999999999999952E-3</v>
      </c>
      <c r="B80" s="17"/>
      <c r="C80" s="8">
        <v>26</v>
      </c>
      <c r="D80" s="30">
        <v>8.8422999999999998</v>
      </c>
      <c r="E80" s="30">
        <v>7.0774400000000002</v>
      </c>
      <c r="F80" s="30">
        <v>6.6391799999999996</v>
      </c>
      <c r="G80" s="30">
        <v>6.5294600000000003</v>
      </c>
      <c r="H80" s="30">
        <v>6.4100900000000003</v>
      </c>
      <c r="I80" s="30">
        <v>6.37967</v>
      </c>
      <c r="J80" s="30">
        <v>6.2594799999999999</v>
      </c>
      <c r="K80" s="30">
        <v>6.1159699999999999</v>
      </c>
      <c r="L80" s="30">
        <v>5.8808699999999998</v>
      </c>
      <c r="M80" s="30">
        <v>5.15829</v>
      </c>
      <c r="N80" s="30">
        <v>3.9745900000000001</v>
      </c>
    </row>
    <row r="81" spans="1:14" s="10" customFormat="1" ht="10.5" customHeight="1" x14ac:dyDescent="0.2">
      <c r="A81" s="12">
        <v>-7.0999999999999952E-3</v>
      </c>
      <c r="B81" s="17"/>
      <c r="C81" s="9">
        <v>27</v>
      </c>
      <c r="D81" s="31">
        <v>8.8457000000000008</v>
      </c>
      <c r="E81" s="31">
        <v>7.0799799999999999</v>
      </c>
      <c r="F81" s="31">
        <v>6.6415100000000002</v>
      </c>
      <c r="G81" s="31">
        <v>6.5317499999999997</v>
      </c>
      <c r="H81" s="31">
        <v>6.41235</v>
      </c>
      <c r="I81" s="31">
        <v>6.38192</v>
      </c>
      <c r="J81" s="31">
        <v>6.2616800000000001</v>
      </c>
      <c r="K81" s="31">
        <v>6.1181200000000002</v>
      </c>
      <c r="L81" s="31">
        <v>5.8829399999999996</v>
      </c>
      <c r="M81" s="31">
        <v>5.1601100000000004</v>
      </c>
      <c r="N81" s="31">
        <v>3.9759899999999999</v>
      </c>
    </row>
    <row r="82" spans="1:14" s="10" customFormat="1" ht="10.5" customHeight="1" x14ac:dyDescent="0.2">
      <c r="A82" s="12">
        <v>-7.0999999999999952E-3</v>
      </c>
      <c r="B82" s="17"/>
      <c r="C82" s="8">
        <v>28</v>
      </c>
      <c r="D82" s="30">
        <v>8.8491</v>
      </c>
      <c r="E82" s="30">
        <v>7.0825100000000001</v>
      </c>
      <c r="F82" s="30">
        <v>6.6438499999999996</v>
      </c>
      <c r="G82" s="30">
        <v>6.5340499999999997</v>
      </c>
      <c r="H82" s="30">
        <v>6.4146000000000001</v>
      </c>
      <c r="I82" s="30">
        <v>6.3841599999999996</v>
      </c>
      <c r="J82" s="30">
        <v>6.2638800000000003</v>
      </c>
      <c r="K82" s="30">
        <v>6.1202699999999997</v>
      </c>
      <c r="L82" s="30">
        <v>5.8849999999999998</v>
      </c>
      <c r="M82" s="30">
        <v>5.1619200000000003</v>
      </c>
      <c r="N82" s="30">
        <v>3.9773900000000002</v>
      </c>
    </row>
    <row r="83" spans="1:14" s="1" customFormat="1" ht="10.5" customHeight="1" x14ac:dyDescent="0.2">
      <c r="B83" s="14"/>
      <c r="C83" s="8"/>
      <c r="D83" s="14"/>
      <c r="E83" s="14"/>
      <c r="F83" s="14"/>
      <c r="G83" s="14"/>
      <c r="H83" s="14"/>
      <c r="I83" s="14"/>
      <c r="J83" s="14"/>
      <c r="K83" s="14"/>
      <c r="L83" s="14"/>
      <c r="M83" s="14"/>
    </row>
    <row r="84" spans="1:14" s="1" customFormat="1" ht="10.5" customHeight="1" x14ac:dyDescent="0.2">
      <c r="B84" s="14"/>
      <c r="C84" s="8"/>
      <c r="D84" s="14"/>
      <c r="E84" s="14"/>
      <c r="F84" s="14"/>
      <c r="G84" s="14"/>
      <c r="H84" s="14"/>
      <c r="I84" s="14"/>
      <c r="J84" s="14"/>
      <c r="K84" s="14"/>
      <c r="L84" s="14"/>
      <c r="M84" s="14"/>
    </row>
    <row r="85" spans="1:14" s="1" customFormat="1" ht="12.75" x14ac:dyDescent="0.2"/>
    <row r="86" spans="1:14" s="1" customFormat="1" ht="12.75" x14ac:dyDescent="0.2"/>
    <row r="87" spans="1:14" s="1" customFormat="1" ht="12.75" x14ac:dyDescent="0.2"/>
    <row r="88" spans="1:14" s="1" customFormat="1" ht="12.75" x14ac:dyDescent="0.2"/>
    <row r="89" spans="1:14" s="1" customFormat="1" ht="12.75" x14ac:dyDescent="0.2"/>
    <row r="90" spans="1:14" s="1" customFormat="1" ht="12.75" x14ac:dyDescent="0.2"/>
    <row r="91" spans="1:14" s="1" customFormat="1" ht="12.75" x14ac:dyDescent="0.2"/>
    <row r="92" spans="1:14" s="1" customFormat="1" ht="12.75" x14ac:dyDescent="0.2"/>
    <row r="93" spans="1:14" s="1" customFormat="1" ht="12.75" x14ac:dyDescent="0.2"/>
    <row r="94" spans="1:14" s="1" customFormat="1" ht="12.75" x14ac:dyDescent="0.2"/>
    <row r="95" spans="1:14" s="1" customFormat="1" ht="12.75" x14ac:dyDescent="0.2"/>
    <row r="96" spans="1:14" s="1" customFormat="1" ht="12.75" x14ac:dyDescent="0.2"/>
    <row r="97" s="1" customFormat="1" ht="12.75" x14ac:dyDescent="0.2"/>
    <row r="98" s="1" customFormat="1" ht="12.75" x14ac:dyDescent="0.2"/>
    <row r="99" s="1" customFormat="1" ht="12.75" x14ac:dyDescent="0.2"/>
    <row r="100" s="1" customFormat="1" ht="12.75" x14ac:dyDescent="0.2"/>
    <row r="101" s="1" customFormat="1" ht="12.75" x14ac:dyDescent="0.2"/>
    <row r="102" s="1" customFormat="1" ht="12.75" x14ac:dyDescent="0.2"/>
    <row r="103" s="1" customFormat="1" ht="12.75" x14ac:dyDescent="0.2"/>
    <row r="104" s="1" customFormat="1" ht="12.75" x14ac:dyDescent="0.2"/>
    <row r="105" s="1" customFormat="1" ht="12.75" x14ac:dyDescent="0.2"/>
    <row r="106" s="1" customFormat="1" ht="12.75" x14ac:dyDescent="0.2"/>
    <row r="107" s="1" customFormat="1" ht="12.75" x14ac:dyDescent="0.2"/>
    <row r="108" s="1" customFormat="1" ht="12.75" x14ac:dyDescent="0.2"/>
    <row r="109" s="1" customFormat="1" ht="12.75" x14ac:dyDescent="0.2"/>
    <row r="110" s="1" customFormat="1" ht="12.75" x14ac:dyDescent="0.2"/>
    <row r="111" s="1" customFormat="1" ht="12.75" x14ac:dyDescent="0.2"/>
    <row r="112" s="1" customFormat="1" ht="12.75" x14ac:dyDescent="0.2"/>
    <row r="113" s="1" customFormat="1" ht="12.75" x14ac:dyDescent="0.2"/>
    <row r="114" s="1" customFormat="1" ht="12.75" x14ac:dyDescent="0.2"/>
    <row r="115" s="1" customFormat="1" ht="12.75" x14ac:dyDescent="0.2"/>
    <row r="116" s="1" customFormat="1" ht="12.75" x14ac:dyDescent="0.2"/>
    <row r="117" s="1" customFormat="1" ht="12.75" x14ac:dyDescent="0.2"/>
    <row r="118" s="1" customFormat="1" ht="12.75" x14ac:dyDescent="0.2"/>
    <row r="119" s="1" customFormat="1" ht="12.75" x14ac:dyDescent="0.2"/>
    <row r="120" s="1" customFormat="1" ht="12.75" x14ac:dyDescent="0.2"/>
    <row r="121" s="1" customFormat="1" ht="12.75" x14ac:dyDescent="0.2"/>
    <row r="122" s="1" customFormat="1" ht="12.75" x14ac:dyDescent="0.2"/>
    <row r="123" s="1" customFormat="1" ht="12.75" x14ac:dyDescent="0.2"/>
    <row r="124" s="1" customFormat="1" ht="12.75" x14ac:dyDescent="0.2"/>
    <row r="125" s="1" customFormat="1" ht="12.75" x14ac:dyDescent="0.2"/>
    <row r="126" s="1" customFormat="1" ht="12.75" x14ac:dyDescent="0.2"/>
    <row r="127" s="1" customFormat="1" ht="12.75" x14ac:dyDescent="0.2"/>
    <row r="128" s="1" customFormat="1" ht="12.75" x14ac:dyDescent="0.2"/>
    <row r="129" s="1" customFormat="1" ht="12.75" x14ac:dyDescent="0.2"/>
    <row r="130" s="1" customFormat="1" ht="12.75" x14ac:dyDescent="0.2"/>
    <row r="131" s="1" customFormat="1" ht="12.75" x14ac:dyDescent="0.2"/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aint.Picture" shapeId="1025" r:id="rId3">
          <objectPr defaultSize="0" autoPict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2</xdr:col>
                <xdr:colOff>590550</xdr:colOff>
                <xdr:row>3</xdr:row>
                <xdr:rowOff>66675</xdr:rowOff>
              </to>
            </anchor>
          </objectPr>
        </oleObject>
      </mc:Choice>
      <mc:Fallback>
        <oleObject progId="Paint.Picture" shapeId="1025" r:id="rId3"/>
      </mc:Fallback>
    </mc:AlternateContent>
    <mc:AlternateContent xmlns:mc="http://schemas.openxmlformats.org/markup-compatibility/2006">
      <mc:Choice Requires="x14">
        <oleObject progId="Paint.Picture" shapeId="1026" r:id="rId5">
          <objectPr defaultSize="0" autoPict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2</xdr:col>
                <xdr:colOff>590550</xdr:colOff>
                <xdr:row>3</xdr:row>
                <xdr:rowOff>66675</xdr:rowOff>
              </to>
            </anchor>
          </objectPr>
        </oleObject>
      </mc:Choice>
      <mc:Fallback>
        <oleObject progId="Paint.Picture" shapeId="1026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Sheet1</vt:lpstr>
      <vt:lpstr>Dags_visit_naest</vt:lpstr>
      <vt:lpstr>LVT</vt:lpstr>
      <vt:lpstr>NVT</vt:lpstr>
      <vt:lpstr>Verdb_raun</vt:lpstr>
      <vt:lpstr>verdbspa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Herdís Einarsdóttir</dc:creator>
  <cp:lastModifiedBy>Herdís Einarsdóttir</cp:lastModifiedBy>
  <dcterms:created xsi:type="dcterms:W3CDTF">2014-12-04T13:39:31Z</dcterms:created>
  <dcterms:modified xsi:type="dcterms:W3CDTF">2015-03-02T14:46:58Z</dcterms:modified>
</cp:coreProperties>
</file>