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4\"/>
    </mc:Choice>
  </mc:AlternateContent>
  <bookViews>
    <workbookView xWindow="0" yWindow="0" windowWidth="18135" windowHeight="10275"/>
  </bookViews>
  <sheets>
    <sheet name="Sheet1" sheetId="1" r:id="rId1"/>
  </sheets>
  <externalReferences>
    <externalReference r:id="rId2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7" i="1" s="1"/>
  <c r="B55" i="1"/>
  <c r="C53" i="1"/>
  <c r="B53" i="1"/>
  <c r="C52" i="1"/>
  <c r="C49" i="1"/>
  <c r="C48" i="1"/>
  <c r="C17" i="1"/>
  <c r="C18" i="1" s="1"/>
  <c r="C19" i="1" s="1"/>
  <c r="C20" i="1" s="1"/>
  <c r="C21" i="1" s="1"/>
  <c r="C14" i="1"/>
  <c r="B14" i="1"/>
  <c r="A14" i="1"/>
  <c r="C13" i="1"/>
  <c r="C10" i="1"/>
  <c r="C9" i="1"/>
  <c r="L4" i="1"/>
  <c r="J4" i="1"/>
  <c r="D4" i="1"/>
  <c r="J3" i="1"/>
  <c r="F3" i="1"/>
  <c r="L2" i="1"/>
  <c r="I1" i="1"/>
  <c r="H1" i="1"/>
  <c r="C22" i="1" l="1"/>
  <c r="A55" i="1"/>
  <c r="A57" i="1"/>
  <c r="A56" i="1"/>
  <c r="A19" i="1"/>
  <c r="A21" i="1"/>
  <c r="A17" i="1"/>
  <c r="A16" i="1"/>
  <c r="A20" i="1"/>
  <c r="A58" i="1"/>
  <c r="A18" i="1"/>
  <c r="A22" i="1"/>
  <c r="C58" i="1"/>
  <c r="C23" i="1" l="1"/>
  <c r="C59" i="1"/>
  <c r="C60" i="1" l="1"/>
  <c r="A59" i="1"/>
  <c r="C24" i="1"/>
  <c r="A23" i="1"/>
  <c r="C25" i="1" l="1"/>
  <c r="A24" i="1"/>
  <c r="C61" i="1"/>
  <c r="A60" i="1"/>
  <c r="C62" i="1" l="1"/>
  <c r="A61" i="1"/>
  <c r="C26" i="1"/>
  <c r="A25" i="1"/>
  <c r="C27" i="1" l="1"/>
  <c r="A26" i="1"/>
  <c r="C63" i="1"/>
  <c r="A62" i="1"/>
  <c r="C64" i="1" l="1"/>
  <c r="A63" i="1"/>
  <c r="C28" i="1"/>
  <c r="A27" i="1"/>
  <c r="C29" i="1" l="1"/>
  <c r="A28" i="1"/>
  <c r="C65" i="1"/>
  <c r="A64" i="1"/>
  <c r="C30" i="1" l="1"/>
  <c r="A29" i="1"/>
  <c r="C66" i="1"/>
  <c r="A65" i="1"/>
  <c r="C67" i="1" l="1"/>
  <c r="A66" i="1"/>
  <c r="C31" i="1"/>
  <c r="A30" i="1"/>
  <c r="C68" i="1" l="1"/>
  <c r="A67" i="1"/>
  <c r="C32" i="1"/>
  <c r="A31" i="1"/>
  <c r="C33" i="1" l="1"/>
  <c r="A32" i="1"/>
  <c r="C69" i="1"/>
  <c r="A68" i="1"/>
  <c r="C34" i="1" l="1"/>
  <c r="A33" i="1"/>
  <c r="C70" i="1"/>
  <c r="A69" i="1"/>
  <c r="C35" i="1" l="1"/>
  <c r="A34" i="1"/>
  <c r="C71" i="1"/>
  <c r="A70" i="1"/>
  <c r="C72" i="1" l="1"/>
  <c r="A71" i="1"/>
  <c r="C36" i="1"/>
  <c r="A35" i="1"/>
  <c r="C37" i="1" l="1"/>
  <c r="A36" i="1"/>
  <c r="C73" i="1"/>
  <c r="A72" i="1"/>
  <c r="C74" i="1" l="1"/>
  <c r="A73" i="1"/>
  <c r="C38" i="1"/>
  <c r="A37" i="1"/>
  <c r="C39" i="1" l="1"/>
  <c r="A38" i="1"/>
  <c r="C75" i="1"/>
  <c r="A74" i="1"/>
  <c r="C40" i="1" l="1"/>
  <c r="A39" i="1"/>
  <c r="C76" i="1"/>
  <c r="A75" i="1"/>
  <c r="C41" i="1" l="1"/>
  <c r="A40" i="1"/>
  <c r="C77" i="1"/>
  <c r="A76" i="1"/>
  <c r="C78" i="1" l="1"/>
  <c r="A77" i="1"/>
  <c r="C42" i="1"/>
  <c r="A41" i="1"/>
  <c r="C43" i="1" l="1"/>
  <c r="A42" i="1"/>
  <c r="C79" i="1"/>
  <c r="A78" i="1"/>
  <c r="C80" i="1" l="1"/>
  <c r="A79" i="1"/>
  <c r="A43" i="1"/>
  <c r="C81" i="1" l="1"/>
  <c r="A80" i="1"/>
  <c r="C82" i="1" l="1"/>
  <c r="A81" i="1"/>
  <c r="A82" i="1" l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<sst xmlns="http://schemas.openxmlformats.org/spreadsheetml/2006/main" count="39" uniqueCount="33">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</sst>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sz val="10"/>
      <color rgb="FFC0C0C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/>
    <xf numFmtId="16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6" fontId="2" fillId="0" borderId="0" xfId="0" quotePrefix="1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169" fontId="2" fillId="2" borderId="0" xfId="0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0" fontId="6" fillId="2" borderId="0" xfId="1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/>
    <xf numFmtId="168" fontId="2" fillId="0" borderId="0" xfId="0" applyNumberFormat="1" applyFont="1" applyFill="1" applyBorder="1"/>
    <xf numFmtId="171" fontId="5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590550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590550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4/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desember 2014"/>
    </sheetNames>
    <sheetDataSet>
      <sheetData sheetId="0">
        <row r="2">
          <cell r="C2">
            <v>41974</v>
          </cell>
        </row>
        <row r="3">
          <cell r="C3">
            <v>8356</v>
          </cell>
          <cell r="D3">
            <v>8313</v>
          </cell>
        </row>
        <row r="4">
          <cell r="C4">
            <v>423.2</v>
          </cell>
          <cell r="D4">
            <v>421</v>
          </cell>
        </row>
        <row r="5">
          <cell r="D5">
            <v>41969</v>
          </cell>
        </row>
        <row r="7">
          <cell r="C7">
            <v>-5.1999999999999824E-3</v>
          </cell>
        </row>
        <row r="8">
          <cell r="D8">
            <v>41992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1"/>
  <sheetViews>
    <sheetView tabSelected="1" topLeftCell="B1" workbookViewId="0">
      <selection activeCell="D3" sqref="D3"/>
    </sheetView>
  </sheetViews>
  <sheetFormatPr defaultRowHeight="15" x14ac:dyDescent="0.25"/>
  <cols>
    <col min="1" max="1" width="9.140625" hidden="1" customWidth="1"/>
    <col min="4" max="4" width="11.140625" bestFit="1" customWidth="1"/>
    <col min="5" max="5" width="13.85546875" customWidth="1"/>
    <col min="6" max="6" width="10.85546875" bestFit="1" customWidth="1"/>
    <col min="7" max="9" width="11.140625" bestFit="1" customWidth="1"/>
    <col min="10" max="10" width="13.28515625" customWidth="1"/>
    <col min="11" max="11" width="10.7109375" bestFit="1" customWidth="1"/>
    <col min="12" max="13" width="11.140625" bestFit="1" customWidth="1"/>
    <col min="14" max="14" width="11.28515625" bestFit="1" customWidth="1"/>
  </cols>
  <sheetData>
    <row r="1" spans="1:14" s="1" customFormat="1" ht="20.25" customHeight="1" x14ac:dyDescent="0.2">
      <c r="E1" s="2" t="s">
        <v>0</v>
      </c>
      <c r="H1" s="3">
        <f>[1]Forsendur!$C$2</f>
        <v>41974</v>
      </c>
      <c r="I1" s="4">
        <f>[1]Forsendur!$C$2</f>
        <v>41974</v>
      </c>
    </row>
    <row r="2" spans="1:14" s="1" customFormat="1" ht="15" customHeight="1" thickBot="1" x14ac:dyDescent="0.25">
      <c r="K2" s="5" t="s">
        <v>1</v>
      </c>
      <c r="L2" s="6">
        <f>[1]Forsendur!C2</f>
        <v>41974</v>
      </c>
    </row>
    <row r="3" spans="1:14" s="1" customFormat="1" ht="18.75" customHeight="1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s="1" customFormat="1" ht="15" customHeight="1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s="1" customFormat="1" ht="3.75" customHeight="1" x14ac:dyDescent="0.2"/>
    <row r="6" spans="1:14" s="1" customFormat="1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s="1" customFormat="1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s="1" customFormat="1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11.1" customHeight="1" x14ac:dyDescent="0.2">
      <c r="B9" s="1" t="s">
        <v>15</v>
      </c>
      <c r="C9" s="10">
        <f>[1]Forsendur!C3</f>
        <v>8356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" customFormat="1" ht="11.1" customHeight="1" x14ac:dyDescent="0.2">
      <c r="C10" s="11">
        <f>[1]Forsendur!C4</f>
        <v>423.2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s="1" customFormat="1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s="1" customFormat="1" ht="11.1" customHeight="1" x14ac:dyDescent="0.2">
      <c r="A13" s="12" t="s">
        <v>19</v>
      </c>
      <c r="B13" s="1" t="s">
        <v>20</v>
      </c>
      <c r="C13" s="13">
        <f>[1]Forsendur!C7</f>
        <v>-5.1999999999999824E-3</v>
      </c>
      <c r="D13" s="14"/>
      <c r="N13" s="15"/>
    </row>
    <row r="14" spans="1:14" s="1" customFormat="1" ht="11.1" customHeight="1" x14ac:dyDescent="0.2">
      <c r="A14" s="16">
        <f>IF(DAY([1]Forsendur!D5)&lt;1,32,DAY([1]Forsendur!D5))</f>
        <v>26</v>
      </c>
      <c r="B14" s="1" t="str">
        <f>IF(C14&lt;0,"Lækkun vísitölu","Hækkun vísitölu")</f>
        <v>Lækkun vísitölu</v>
      </c>
      <c r="C14" s="13">
        <f>IF(AND([1]Forsendur!D3&gt;0,[1]Forsendur!D4&gt;0),ROUND([1]Forsendur!D4/[1]Forsendur!C4-1,4),0)</f>
        <v>-5.1999999999999998E-3</v>
      </c>
      <c r="N14" s="14"/>
    </row>
    <row r="15" spans="1:14" s="1" customFormat="1" ht="3.95" customHeight="1" x14ac:dyDescent="0.2">
      <c r="A15" s="12"/>
    </row>
    <row r="16" spans="1:14" s="1" customFormat="1" ht="10.5" customHeight="1" x14ac:dyDescent="0.2">
      <c r="A16" s="17">
        <f>IF(Dags_visit_naest&gt;C16,verdbspa,Verdb_raun)</f>
        <v>-5.1999999999999824E-3</v>
      </c>
      <c r="B16" s="18" t="s">
        <v>21</v>
      </c>
      <c r="C16" s="10">
        <v>1</v>
      </c>
      <c r="D16" s="19">
        <v>12.61558</v>
      </c>
      <c r="E16" s="19">
        <v>11.13801</v>
      </c>
      <c r="F16" s="19">
        <v>11.57361</v>
      </c>
      <c r="G16" s="19">
        <v>11.342079999999999</v>
      </c>
      <c r="H16" s="19">
        <v>10.75794</v>
      </c>
      <c r="I16" s="19">
        <v>10.09226</v>
      </c>
      <c r="J16" s="19">
        <v>9.9400899999999996</v>
      </c>
      <c r="K16" s="19">
        <v>9.7840900000000008</v>
      </c>
      <c r="L16" s="19">
        <v>9.4950100000000006</v>
      </c>
      <c r="M16" s="19">
        <v>9.2979900000000004</v>
      </c>
      <c r="N16" s="19">
        <v>9.0106400000000004</v>
      </c>
    </row>
    <row r="17" spans="1:14" s="1" customFormat="1" ht="10.5" customHeight="1" x14ac:dyDescent="0.2">
      <c r="A17" s="17">
        <f t="shared" ref="A17:A43" si="0">IF(Dags_visit_naest&gt;C17,verdbspa,Verdb_raun)</f>
        <v>-5.1999999999999824E-3</v>
      </c>
      <c r="B17" s="20"/>
      <c r="C17" s="10">
        <f t="shared" ref="C17:C43" si="1">C16+1</f>
        <v>2</v>
      </c>
      <c r="D17" s="19">
        <v>12.615349999999999</v>
      </c>
      <c r="E17" s="19">
        <v>11.1378</v>
      </c>
      <c r="F17" s="19">
        <v>11.57347</v>
      </c>
      <c r="G17" s="19">
        <v>11.341939999999999</v>
      </c>
      <c r="H17" s="19">
        <v>10.757809999999999</v>
      </c>
      <c r="I17" s="19">
        <v>10.092140000000001</v>
      </c>
      <c r="J17" s="19">
        <v>9.9399700000000006</v>
      </c>
      <c r="K17" s="19">
        <v>9.7839799999999997</v>
      </c>
      <c r="L17" s="19">
        <v>9.4948899999999998</v>
      </c>
      <c r="M17" s="19">
        <v>9.2978799999999993</v>
      </c>
      <c r="N17" s="19">
        <v>9.0105299999999993</v>
      </c>
    </row>
    <row r="18" spans="1:14" s="1" customFormat="1" ht="10.5" customHeight="1" x14ac:dyDescent="0.2">
      <c r="A18" s="17">
        <f t="shared" si="0"/>
        <v>-5.1999999999999824E-3</v>
      </c>
      <c r="B18" s="20"/>
      <c r="C18" s="21">
        <f t="shared" si="1"/>
        <v>3</v>
      </c>
      <c r="D18" s="22">
        <v>12.61511</v>
      </c>
      <c r="E18" s="22">
        <v>11.137589999999999</v>
      </c>
      <c r="F18" s="22">
        <v>11.57333</v>
      </c>
      <c r="G18" s="22">
        <v>11.341810000000001</v>
      </c>
      <c r="H18" s="22">
        <v>10.75769</v>
      </c>
      <c r="I18" s="22">
        <v>10.09202</v>
      </c>
      <c r="J18" s="22">
        <v>9.9398499999999999</v>
      </c>
      <c r="K18" s="22">
        <v>9.7838600000000007</v>
      </c>
      <c r="L18" s="22">
        <v>9.4947800000000004</v>
      </c>
      <c r="M18" s="22">
        <v>9.2977699999999999</v>
      </c>
      <c r="N18" s="22">
        <v>9.0104299999999995</v>
      </c>
    </row>
    <row r="19" spans="1:14" s="1" customFormat="1" ht="10.5" customHeight="1" x14ac:dyDescent="0.2">
      <c r="A19" s="17">
        <f t="shared" si="0"/>
        <v>-5.1999999999999824E-3</v>
      </c>
      <c r="B19" s="20"/>
      <c r="C19" s="10">
        <f t="shared" si="1"/>
        <v>4</v>
      </c>
      <c r="D19" s="19">
        <v>12.614879999999999</v>
      </c>
      <c r="E19" s="19">
        <v>11.13739</v>
      </c>
      <c r="F19" s="19">
        <v>11.57319</v>
      </c>
      <c r="G19" s="19">
        <v>11.341670000000001</v>
      </c>
      <c r="H19" s="19">
        <v>10.75756</v>
      </c>
      <c r="I19" s="19">
        <v>10.091900000000001</v>
      </c>
      <c r="J19" s="19">
        <v>9.9397300000000008</v>
      </c>
      <c r="K19" s="19">
        <v>9.7837399999999999</v>
      </c>
      <c r="L19" s="19">
        <v>9.4946699999999993</v>
      </c>
      <c r="M19" s="19">
        <v>9.2976600000000005</v>
      </c>
      <c r="N19" s="19">
        <v>9.0103200000000001</v>
      </c>
    </row>
    <row r="20" spans="1:14" s="1" customFormat="1" ht="10.5" customHeight="1" x14ac:dyDescent="0.2">
      <c r="A20" s="17">
        <f t="shared" si="0"/>
        <v>-5.1999999999999824E-3</v>
      </c>
      <c r="B20" s="20"/>
      <c r="C20" s="10">
        <f t="shared" si="1"/>
        <v>5</v>
      </c>
      <c r="D20" s="19">
        <v>12.614649999999999</v>
      </c>
      <c r="E20" s="19">
        <v>11.137180000000001</v>
      </c>
      <c r="F20" s="19">
        <v>11.57306</v>
      </c>
      <c r="G20" s="19">
        <v>11.34154</v>
      </c>
      <c r="H20" s="19">
        <v>10.757429999999999</v>
      </c>
      <c r="I20" s="19">
        <v>10.09178</v>
      </c>
      <c r="J20" s="19">
        <v>9.9396100000000001</v>
      </c>
      <c r="K20" s="19">
        <v>9.7836300000000005</v>
      </c>
      <c r="L20" s="19">
        <v>9.4945500000000003</v>
      </c>
      <c r="M20" s="19">
        <v>9.2975499999999993</v>
      </c>
      <c r="N20" s="19">
        <v>9.0102100000000007</v>
      </c>
    </row>
    <row r="21" spans="1:14" s="1" customFormat="1" ht="10.5" customHeight="1" x14ac:dyDescent="0.2">
      <c r="A21" s="13">
        <f t="shared" si="0"/>
        <v>-5.1999999999999824E-3</v>
      </c>
      <c r="B21" s="20"/>
      <c r="C21" s="21">
        <f t="shared" si="1"/>
        <v>6</v>
      </c>
      <c r="D21" s="22">
        <v>12.614409999999999</v>
      </c>
      <c r="E21" s="22">
        <v>11.136979999999999</v>
      </c>
      <c r="F21" s="22">
        <v>11.57292</v>
      </c>
      <c r="G21" s="22">
        <v>11.3414</v>
      </c>
      <c r="H21" s="22">
        <v>10.757300000000001</v>
      </c>
      <c r="I21" s="22">
        <v>10.091659999999999</v>
      </c>
      <c r="J21" s="22">
        <v>9.9395000000000007</v>
      </c>
      <c r="K21" s="22">
        <v>9.7835099999999997</v>
      </c>
      <c r="L21" s="22">
        <v>9.4944400000000009</v>
      </c>
      <c r="M21" s="22">
        <v>9.2974300000000003</v>
      </c>
      <c r="N21" s="22">
        <v>9.0100999999999996</v>
      </c>
    </row>
    <row r="22" spans="1:14" s="1" customFormat="1" ht="10.5" customHeight="1" x14ac:dyDescent="0.2">
      <c r="A22" s="17">
        <f t="shared" si="0"/>
        <v>-5.1999999999999824E-3</v>
      </c>
      <c r="B22" s="20"/>
      <c r="C22" s="10">
        <f t="shared" si="1"/>
        <v>7</v>
      </c>
      <c r="D22" s="19">
        <v>12.614179999999999</v>
      </c>
      <c r="E22" s="19">
        <v>11.13677</v>
      </c>
      <c r="F22" s="19">
        <v>11.57278</v>
      </c>
      <c r="G22" s="19">
        <v>11.34127</v>
      </c>
      <c r="H22" s="19">
        <v>10.75717</v>
      </c>
      <c r="I22" s="19">
        <v>10.09154</v>
      </c>
      <c r="J22" s="19">
        <v>9.9393799999999999</v>
      </c>
      <c r="K22" s="19">
        <v>9.7833900000000007</v>
      </c>
      <c r="L22" s="19">
        <v>9.4943299999999997</v>
      </c>
      <c r="M22" s="19">
        <v>9.2973199999999991</v>
      </c>
      <c r="N22" s="19">
        <v>9.01</v>
      </c>
    </row>
    <row r="23" spans="1:14" s="1" customFormat="1" ht="10.5" customHeight="1" x14ac:dyDescent="0.2">
      <c r="A23" s="17">
        <f t="shared" si="0"/>
        <v>-5.1999999999999824E-3</v>
      </c>
      <c r="B23" s="20"/>
      <c r="C23" s="10">
        <f t="shared" si="1"/>
        <v>8</v>
      </c>
      <c r="D23" s="19">
        <v>12.613950000000001</v>
      </c>
      <c r="E23" s="19">
        <v>11.136559999999999</v>
      </c>
      <c r="F23" s="19">
        <v>11.57264</v>
      </c>
      <c r="G23" s="19">
        <v>11.34113</v>
      </c>
      <c r="H23" s="19">
        <v>10.75704</v>
      </c>
      <c r="I23" s="19">
        <v>10.091419999999999</v>
      </c>
      <c r="J23" s="19">
        <v>9.9392600000000009</v>
      </c>
      <c r="K23" s="19">
        <v>9.7832799999999995</v>
      </c>
      <c r="L23" s="19">
        <v>9.4942100000000007</v>
      </c>
      <c r="M23" s="19">
        <v>9.2972099999999998</v>
      </c>
      <c r="N23" s="19">
        <v>9.0098900000000004</v>
      </c>
    </row>
    <row r="24" spans="1:14" s="1" customFormat="1" ht="10.5" customHeight="1" x14ac:dyDescent="0.2">
      <c r="A24" s="17">
        <f t="shared" si="0"/>
        <v>-5.1999999999999824E-3</v>
      </c>
      <c r="B24" s="20"/>
      <c r="C24" s="21">
        <f t="shared" si="1"/>
        <v>9</v>
      </c>
      <c r="D24" s="22">
        <v>12.613720000000001</v>
      </c>
      <c r="E24" s="22">
        <v>11.13636</v>
      </c>
      <c r="F24" s="22">
        <v>11.5725</v>
      </c>
      <c r="G24" s="22">
        <v>11.340999999999999</v>
      </c>
      <c r="H24" s="22">
        <v>10.756919999999999</v>
      </c>
      <c r="I24" s="22">
        <v>10.0913</v>
      </c>
      <c r="J24" s="22">
        <v>9.9391400000000001</v>
      </c>
      <c r="K24" s="22">
        <v>9.7831600000000005</v>
      </c>
      <c r="L24" s="22">
        <v>9.4940999999999995</v>
      </c>
      <c r="M24" s="22">
        <v>9.2971000000000004</v>
      </c>
      <c r="N24" s="22">
        <v>9.0097799999999992</v>
      </c>
    </row>
    <row r="25" spans="1:14" s="1" customFormat="1" ht="10.5" customHeight="1" x14ac:dyDescent="0.2">
      <c r="A25" s="17">
        <f t="shared" si="0"/>
        <v>-5.1999999999999824E-3</v>
      </c>
      <c r="B25" s="20"/>
      <c r="C25" s="10">
        <f t="shared" si="1"/>
        <v>10</v>
      </c>
      <c r="D25" s="19">
        <v>12.613479999999999</v>
      </c>
      <c r="E25" s="19">
        <v>11.136150000000001</v>
      </c>
      <c r="F25" s="19">
        <v>11.572369999999999</v>
      </c>
      <c r="G25" s="19">
        <v>11.340859999999999</v>
      </c>
      <c r="H25" s="19">
        <v>10.756790000000001</v>
      </c>
      <c r="I25" s="19">
        <v>10.09118</v>
      </c>
      <c r="J25" s="19">
        <v>9.9390199999999993</v>
      </c>
      <c r="K25" s="19">
        <v>9.7830399999999997</v>
      </c>
      <c r="L25" s="19">
        <v>9.4939900000000002</v>
      </c>
      <c r="M25" s="19">
        <v>9.2969899999999992</v>
      </c>
      <c r="N25" s="19">
        <v>9.0096799999999995</v>
      </c>
    </row>
    <row r="26" spans="1:14" s="24" customFormat="1" ht="10.5" customHeight="1" x14ac:dyDescent="0.2">
      <c r="A26" s="17">
        <f t="shared" si="0"/>
        <v>-5.1999999999999824E-3</v>
      </c>
      <c r="B26" s="23"/>
      <c r="C26" s="10">
        <f t="shared" si="1"/>
        <v>11</v>
      </c>
      <c r="D26" s="19">
        <v>12.613250000000001</v>
      </c>
      <c r="E26" s="19">
        <v>11.135949999999999</v>
      </c>
      <c r="F26" s="19">
        <v>11.572229999999999</v>
      </c>
      <c r="G26" s="19">
        <v>11.340730000000001</v>
      </c>
      <c r="H26" s="19">
        <v>10.75666</v>
      </c>
      <c r="I26" s="19">
        <v>10.091060000000001</v>
      </c>
      <c r="J26" s="19">
        <v>9.9389000000000003</v>
      </c>
      <c r="K26" s="19">
        <v>9.7829300000000003</v>
      </c>
      <c r="L26" s="19">
        <v>9.4938699999999994</v>
      </c>
      <c r="M26" s="19">
        <v>9.2968799999999998</v>
      </c>
      <c r="N26" s="19">
        <v>9.0095700000000001</v>
      </c>
    </row>
    <row r="27" spans="1:14" s="24" customFormat="1" ht="10.5" customHeight="1" x14ac:dyDescent="0.2">
      <c r="A27" s="25">
        <f t="shared" si="0"/>
        <v>-5.1999999999999824E-3</v>
      </c>
      <c r="B27" s="23"/>
      <c r="C27" s="21">
        <f t="shared" si="1"/>
        <v>12</v>
      </c>
      <c r="D27" s="22">
        <v>12.613020000000001</v>
      </c>
      <c r="E27" s="22">
        <v>11.13574</v>
      </c>
      <c r="F27" s="22">
        <v>11.572089999999999</v>
      </c>
      <c r="G27" s="22">
        <v>11.340590000000001</v>
      </c>
      <c r="H27" s="22">
        <v>10.75653</v>
      </c>
      <c r="I27" s="22">
        <v>10.09094</v>
      </c>
      <c r="J27" s="22">
        <v>9.9387799999999995</v>
      </c>
      <c r="K27" s="22">
        <v>9.7828099999999996</v>
      </c>
      <c r="L27" s="22">
        <v>9.49376</v>
      </c>
      <c r="M27" s="22">
        <v>9.2967700000000004</v>
      </c>
      <c r="N27" s="22">
        <v>9.0094600000000007</v>
      </c>
    </row>
    <row r="28" spans="1:14" s="24" customFormat="1" ht="10.5" customHeight="1" x14ac:dyDescent="0.2">
      <c r="A28" s="25">
        <f t="shared" si="0"/>
        <v>-5.1999999999999824E-3</v>
      </c>
      <c r="B28" s="23"/>
      <c r="C28" s="10">
        <f t="shared" si="1"/>
        <v>13</v>
      </c>
      <c r="D28" s="19">
        <v>12.612780000000001</v>
      </c>
      <c r="E28" s="19">
        <v>11.135540000000001</v>
      </c>
      <c r="F28" s="19">
        <v>11.571949999999999</v>
      </c>
      <c r="G28" s="19">
        <v>11.34046</v>
      </c>
      <c r="H28" s="19">
        <v>10.756399999999999</v>
      </c>
      <c r="I28" s="19">
        <v>10.090820000000001</v>
      </c>
      <c r="J28" s="19">
        <v>9.9386700000000001</v>
      </c>
      <c r="K28" s="19">
        <v>9.7826900000000006</v>
      </c>
      <c r="L28" s="19">
        <v>9.4936500000000006</v>
      </c>
      <c r="M28" s="19">
        <v>9.2966599999999993</v>
      </c>
      <c r="N28" s="19">
        <v>9.0093499999999995</v>
      </c>
    </row>
    <row r="29" spans="1:14" s="24" customFormat="1" ht="10.5" customHeight="1" x14ac:dyDescent="0.2">
      <c r="A29" s="26">
        <f t="shared" si="0"/>
        <v>-5.1999999999999824E-3</v>
      </c>
      <c r="B29" s="23"/>
      <c r="C29" s="10">
        <f t="shared" si="1"/>
        <v>14</v>
      </c>
      <c r="D29" s="19">
        <v>12.612550000000001</v>
      </c>
      <c r="E29" s="19">
        <v>11.13533</v>
      </c>
      <c r="F29" s="19">
        <v>11.571809999999999</v>
      </c>
      <c r="G29" s="19">
        <v>11.34032</v>
      </c>
      <c r="H29" s="19">
        <v>10.756270000000001</v>
      </c>
      <c r="I29" s="19">
        <v>10.0907</v>
      </c>
      <c r="J29" s="19">
        <v>9.9385499999999993</v>
      </c>
      <c r="K29" s="19">
        <v>9.7825799999999994</v>
      </c>
      <c r="L29" s="19">
        <v>9.4935299999999998</v>
      </c>
      <c r="M29" s="19">
        <v>9.2965499999999999</v>
      </c>
      <c r="N29" s="19">
        <v>9.0092499999999998</v>
      </c>
    </row>
    <row r="30" spans="1:14" s="24" customFormat="1" ht="10.5" customHeight="1" x14ac:dyDescent="0.2">
      <c r="A30" s="26">
        <f t="shared" si="0"/>
        <v>-5.1999999999999824E-3</v>
      </c>
      <c r="B30" s="23"/>
      <c r="C30" s="21">
        <f t="shared" si="1"/>
        <v>15</v>
      </c>
      <c r="D30" s="22">
        <v>12.61232</v>
      </c>
      <c r="E30" s="22">
        <v>11.135120000000001</v>
      </c>
      <c r="F30" s="22">
        <v>11.571680000000001</v>
      </c>
      <c r="G30" s="22">
        <v>11.34019</v>
      </c>
      <c r="H30" s="22">
        <v>10.75615</v>
      </c>
      <c r="I30" s="22">
        <v>10.090579999999999</v>
      </c>
      <c r="J30" s="22">
        <v>9.9384300000000003</v>
      </c>
      <c r="K30" s="22">
        <v>9.7824600000000004</v>
      </c>
      <c r="L30" s="22">
        <v>9.4934200000000004</v>
      </c>
      <c r="M30" s="22">
        <v>9.2964400000000005</v>
      </c>
      <c r="N30" s="22">
        <v>9.0091400000000004</v>
      </c>
    </row>
    <row r="31" spans="1:14" s="24" customFormat="1" ht="10.5" customHeight="1" x14ac:dyDescent="0.2">
      <c r="A31" s="26">
        <f t="shared" si="0"/>
        <v>-5.1999999999999824E-3</v>
      </c>
      <c r="C31" s="10">
        <f t="shared" si="1"/>
        <v>16</v>
      </c>
      <c r="D31" s="19">
        <v>12.612080000000001</v>
      </c>
      <c r="E31" s="19">
        <v>11.134919999999999</v>
      </c>
      <c r="F31" s="19">
        <v>11.571540000000001</v>
      </c>
      <c r="G31" s="19">
        <v>11.34005</v>
      </c>
      <c r="H31" s="19">
        <v>10.756019999999999</v>
      </c>
      <c r="I31" s="19">
        <v>10.09046</v>
      </c>
      <c r="J31" s="19">
        <v>9.9383099999999995</v>
      </c>
      <c r="K31" s="19">
        <v>9.7823399999999996</v>
      </c>
      <c r="L31" s="19">
        <v>9.4933099999999992</v>
      </c>
      <c r="M31" s="19">
        <v>9.2963299999999993</v>
      </c>
      <c r="N31" s="19">
        <v>9.0090299999999992</v>
      </c>
    </row>
    <row r="32" spans="1:14" s="24" customFormat="1" ht="10.5" customHeight="1" x14ac:dyDescent="0.2">
      <c r="A32" s="26">
        <f t="shared" si="0"/>
        <v>-5.1999999999999824E-3</v>
      </c>
      <c r="C32" s="10">
        <f t="shared" si="1"/>
        <v>17</v>
      </c>
      <c r="D32" s="19">
        <v>12.61185</v>
      </c>
      <c r="E32" s="19">
        <v>11.13471</v>
      </c>
      <c r="F32" s="19">
        <v>11.571400000000001</v>
      </c>
      <c r="G32" s="19">
        <v>11.339919999999999</v>
      </c>
      <c r="H32" s="19">
        <v>10.755890000000001</v>
      </c>
      <c r="I32" s="19">
        <v>10.090339999999999</v>
      </c>
      <c r="J32" s="19">
        <v>9.9381900000000005</v>
      </c>
      <c r="K32" s="19">
        <v>9.7822300000000002</v>
      </c>
      <c r="L32" s="19">
        <v>9.4931900000000002</v>
      </c>
      <c r="M32" s="19">
        <v>9.2962100000000003</v>
      </c>
      <c r="N32" s="19">
        <v>9.0089199999999998</v>
      </c>
    </row>
    <row r="33" spans="1:19" s="24" customFormat="1" ht="10.5" customHeight="1" x14ac:dyDescent="0.2">
      <c r="A33" s="26">
        <f t="shared" si="0"/>
        <v>-5.1999999999999824E-3</v>
      </c>
      <c r="C33" s="21">
        <f t="shared" si="1"/>
        <v>18</v>
      </c>
      <c r="D33" s="22">
        <v>12.61162</v>
      </c>
      <c r="E33" s="22">
        <v>11.134510000000001</v>
      </c>
      <c r="F33" s="22">
        <v>11.571260000000001</v>
      </c>
      <c r="G33" s="22">
        <v>11.339779999999999</v>
      </c>
      <c r="H33" s="22">
        <v>10.75576</v>
      </c>
      <c r="I33" s="22">
        <v>10.09022</v>
      </c>
      <c r="J33" s="22">
        <v>9.9380699999999997</v>
      </c>
      <c r="K33" s="22">
        <v>9.7821099999999994</v>
      </c>
      <c r="L33" s="22">
        <v>9.4930800000000009</v>
      </c>
      <c r="M33" s="22">
        <v>9.2960999999999991</v>
      </c>
      <c r="N33" s="22">
        <v>9.0088200000000001</v>
      </c>
    </row>
    <row r="34" spans="1:19" s="24" customFormat="1" ht="10.5" customHeight="1" x14ac:dyDescent="0.2">
      <c r="A34" s="26">
        <f t="shared" si="0"/>
        <v>-5.1999999999999824E-3</v>
      </c>
      <c r="C34" s="10">
        <f t="shared" si="1"/>
        <v>19</v>
      </c>
      <c r="D34" s="19">
        <v>12.61138</v>
      </c>
      <c r="E34" s="19">
        <v>11.1343</v>
      </c>
      <c r="F34" s="19">
        <v>11.571120000000001</v>
      </c>
      <c r="G34" s="19">
        <v>11.339639999999999</v>
      </c>
      <c r="H34" s="19">
        <v>10.75563</v>
      </c>
      <c r="I34" s="19">
        <v>10.0901</v>
      </c>
      <c r="J34" s="19">
        <v>9.9379500000000007</v>
      </c>
      <c r="K34" s="19">
        <v>9.7819900000000004</v>
      </c>
      <c r="L34" s="19">
        <v>9.4929699999999997</v>
      </c>
      <c r="M34" s="19">
        <v>9.2959899999999998</v>
      </c>
      <c r="N34" s="19">
        <v>9.0087100000000007</v>
      </c>
    </row>
    <row r="35" spans="1:19" s="24" customFormat="1" ht="10.5" customHeight="1" x14ac:dyDescent="0.2">
      <c r="A35" s="26">
        <f t="shared" si="0"/>
        <v>-5.1999999999999824E-3</v>
      </c>
      <c r="C35" s="10">
        <f t="shared" si="1"/>
        <v>20</v>
      </c>
      <c r="D35" s="19">
        <v>12.61115</v>
      </c>
      <c r="E35" s="19">
        <v>11.13409</v>
      </c>
      <c r="F35" s="19">
        <v>11.57098</v>
      </c>
      <c r="G35" s="19">
        <v>11.339510000000001</v>
      </c>
      <c r="H35" s="19">
        <v>10.755509999999999</v>
      </c>
      <c r="I35" s="19">
        <v>10.089980000000001</v>
      </c>
      <c r="J35" s="19">
        <v>9.9378399999999996</v>
      </c>
      <c r="K35" s="19">
        <v>9.7818799999999992</v>
      </c>
      <c r="L35" s="19">
        <v>9.4928500000000007</v>
      </c>
      <c r="M35" s="19">
        <v>9.2958800000000004</v>
      </c>
      <c r="N35" s="19">
        <v>9.0085999999999995</v>
      </c>
    </row>
    <row r="36" spans="1:19" s="24" customFormat="1" ht="10.5" customHeight="1" x14ac:dyDescent="0.2">
      <c r="A36" s="26">
        <f t="shared" si="0"/>
        <v>-5.1999999999999824E-3</v>
      </c>
      <c r="C36" s="21">
        <f t="shared" si="1"/>
        <v>21</v>
      </c>
      <c r="D36" s="22">
        <v>12.61092</v>
      </c>
      <c r="E36" s="22">
        <v>11.133889999999999</v>
      </c>
      <c r="F36" s="22">
        <v>11.57085</v>
      </c>
      <c r="G36" s="22">
        <v>11.339370000000001</v>
      </c>
      <c r="H36" s="22">
        <v>10.755380000000001</v>
      </c>
      <c r="I36" s="22">
        <v>10.08986</v>
      </c>
      <c r="J36" s="22">
        <v>9.9377200000000006</v>
      </c>
      <c r="K36" s="22">
        <v>9.7817600000000002</v>
      </c>
      <c r="L36" s="22">
        <v>9.4927399999999995</v>
      </c>
      <c r="M36" s="22">
        <v>9.2957699999999992</v>
      </c>
      <c r="N36" s="22">
        <v>9.0084900000000001</v>
      </c>
    </row>
    <row r="37" spans="1:19" s="24" customFormat="1" ht="10.5" customHeight="1" x14ac:dyDescent="0.2">
      <c r="A37" s="26">
        <f t="shared" si="0"/>
        <v>-5.1999999999999824E-3</v>
      </c>
      <c r="C37" s="10">
        <f t="shared" si="1"/>
        <v>22</v>
      </c>
      <c r="D37" s="19">
        <v>12.61068</v>
      </c>
      <c r="E37" s="19">
        <v>11.13368</v>
      </c>
      <c r="F37" s="19">
        <v>11.57071</v>
      </c>
      <c r="G37" s="19">
        <v>11.33924</v>
      </c>
      <c r="H37" s="19">
        <v>10.75525</v>
      </c>
      <c r="I37" s="19">
        <v>10.089740000000001</v>
      </c>
      <c r="J37" s="19">
        <v>9.9375999999999998</v>
      </c>
      <c r="K37" s="19">
        <v>9.7816399999999994</v>
      </c>
      <c r="L37" s="19">
        <v>9.4926300000000001</v>
      </c>
      <c r="M37" s="19">
        <v>9.2956599999999998</v>
      </c>
      <c r="N37" s="19">
        <v>9.0083900000000003</v>
      </c>
      <c r="P37" s="19"/>
      <c r="Q37" s="19"/>
    </row>
    <row r="38" spans="1:19" s="24" customFormat="1" ht="10.5" customHeight="1" x14ac:dyDescent="0.2">
      <c r="A38" s="26">
        <f t="shared" si="0"/>
        <v>-5.1999999999999824E-3</v>
      </c>
      <c r="C38" s="10">
        <f t="shared" si="1"/>
        <v>23</v>
      </c>
      <c r="D38" s="19">
        <v>12.61045</v>
      </c>
      <c r="E38" s="19">
        <v>11.13348</v>
      </c>
      <c r="F38" s="19">
        <v>11.57057</v>
      </c>
      <c r="G38" s="19">
        <v>11.3391</v>
      </c>
      <c r="H38" s="19">
        <v>10.75512</v>
      </c>
      <c r="I38" s="19">
        <v>10.08962</v>
      </c>
      <c r="J38" s="19">
        <v>9.9374800000000008</v>
      </c>
      <c r="K38" s="19">
        <v>9.7815300000000001</v>
      </c>
      <c r="L38" s="19">
        <v>9.4925200000000007</v>
      </c>
      <c r="M38" s="19">
        <v>9.2955500000000004</v>
      </c>
      <c r="N38" s="19">
        <v>9.0082799999999992</v>
      </c>
    </row>
    <row r="39" spans="1:19" s="24" customFormat="1" ht="10.5" customHeight="1" x14ac:dyDescent="0.2">
      <c r="A39" s="26">
        <f t="shared" si="0"/>
        <v>-5.1999999999999824E-3</v>
      </c>
      <c r="C39" s="21">
        <f t="shared" si="1"/>
        <v>24</v>
      </c>
      <c r="D39" s="22">
        <v>12.61022</v>
      </c>
      <c r="E39" s="22">
        <v>11.13327</v>
      </c>
      <c r="F39" s="22">
        <v>11.57043</v>
      </c>
      <c r="G39" s="22">
        <v>11.33897</v>
      </c>
      <c r="H39" s="22">
        <v>10.754989999999999</v>
      </c>
      <c r="I39" s="22">
        <v>10.089499999999999</v>
      </c>
      <c r="J39" s="22">
        <v>9.93736</v>
      </c>
      <c r="K39" s="22">
        <v>9.7814099999999993</v>
      </c>
      <c r="L39" s="22">
        <v>9.4923999999999999</v>
      </c>
      <c r="M39" s="22">
        <v>9.2954399999999993</v>
      </c>
      <c r="N39" s="22">
        <v>9.0081699999999998</v>
      </c>
    </row>
    <row r="40" spans="1:19" s="24" customFormat="1" ht="10.5" customHeight="1" x14ac:dyDescent="0.2">
      <c r="A40" s="26">
        <f t="shared" si="0"/>
        <v>-5.1999999999999824E-3</v>
      </c>
      <c r="C40" s="10">
        <f t="shared" si="1"/>
        <v>25</v>
      </c>
      <c r="D40" s="19">
        <v>12.60998</v>
      </c>
      <c r="E40" s="19">
        <v>11.13307</v>
      </c>
      <c r="F40" s="19">
        <v>11.57029</v>
      </c>
      <c r="G40" s="19">
        <v>11.33883</v>
      </c>
      <c r="H40" s="19">
        <v>10.754860000000001</v>
      </c>
      <c r="I40" s="19">
        <v>10.08938</v>
      </c>
      <c r="J40" s="19">
        <v>9.9372399999999992</v>
      </c>
      <c r="K40" s="19">
        <v>9.7812900000000003</v>
      </c>
      <c r="L40" s="19">
        <v>9.4922900000000006</v>
      </c>
      <c r="M40" s="19">
        <v>9.2953299999999999</v>
      </c>
      <c r="N40" s="19">
        <v>9.0080600000000004</v>
      </c>
    </row>
    <row r="41" spans="1:19" s="24" customFormat="1" ht="10.5" customHeight="1" x14ac:dyDescent="0.2">
      <c r="A41" s="26">
        <f t="shared" si="0"/>
        <v>-5.1999999999999998E-3</v>
      </c>
      <c r="C41" s="10">
        <f t="shared" si="1"/>
        <v>26</v>
      </c>
      <c r="D41" s="19">
        <v>12.60975</v>
      </c>
      <c r="E41" s="19">
        <v>11.132860000000001</v>
      </c>
      <c r="F41" s="19">
        <v>11.57016</v>
      </c>
      <c r="G41" s="19">
        <v>11.338699999999999</v>
      </c>
      <c r="H41" s="19">
        <v>10.75474</v>
      </c>
      <c r="I41" s="19">
        <v>10.08925</v>
      </c>
      <c r="J41" s="19">
        <v>9.9371299999999998</v>
      </c>
      <c r="K41" s="19">
        <v>9.7811800000000009</v>
      </c>
      <c r="L41" s="19">
        <v>9.4921799999999994</v>
      </c>
      <c r="M41" s="19">
        <v>9.2952200000000005</v>
      </c>
      <c r="N41" s="19">
        <v>9.0079600000000006</v>
      </c>
    </row>
    <row r="42" spans="1:19" s="24" customFormat="1" ht="10.5" customHeight="1" x14ac:dyDescent="0.2">
      <c r="A42" s="26">
        <f t="shared" si="0"/>
        <v>-5.1999999999999998E-3</v>
      </c>
      <c r="C42" s="21">
        <f t="shared" si="1"/>
        <v>27</v>
      </c>
      <c r="D42" s="22">
        <v>12.60952</v>
      </c>
      <c r="E42" s="22">
        <v>11.13265</v>
      </c>
      <c r="F42" s="22">
        <v>11.57002</v>
      </c>
      <c r="G42" s="22">
        <v>11.338559999999999</v>
      </c>
      <c r="H42" s="22">
        <v>10.75461</v>
      </c>
      <c r="I42" s="22">
        <v>10.089130000000001</v>
      </c>
      <c r="J42" s="22">
        <v>9.9370100000000008</v>
      </c>
      <c r="K42" s="22">
        <v>9.7810600000000001</v>
      </c>
      <c r="L42" s="22">
        <v>9.4920600000000004</v>
      </c>
      <c r="M42" s="22">
        <v>9.2951099999999993</v>
      </c>
      <c r="N42" s="22">
        <v>9.0078499999999995</v>
      </c>
    </row>
    <row r="43" spans="1:19" s="24" customFormat="1" ht="10.5" customHeight="1" x14ac:dyDescent="0.2">
      <c r="A43" s="26">
        <f t="shared" si="0"/>
        <v>-5.1999999999999998E-3</v>
      </c>
      <c r="C43" s="10">
        <f t="shared" si="1"/>
        <v>28</v>
      </c>
      <c r="D43" s="19">
        <v>12.60929</v>
      </c>
      <c r="E43" s="19">
        <v>11.13245</v>
      </c>
      <c r="F43" s="19">
        <v>11.569879999999999</v>
      </c>
      <c r="G43" s="19">
        <v>11.338430000000001</v>
      </c>
      <c r="H43" s="19">
        <v>10.754479999999999</v>
      </c>
      <c r="I43" s="19">
        <v>10.08901</v>
      </c>
      <c r="J43" s="19">
        <v>9.93689</v>
      </c>
      <c r="K43" s="19">
        <v>9.7809399999999993</v>
      </c>
      <c r="L43" s="19">
        <v>9.4919499999999992</v>
      </c>
      <c r="M43" s="19">
        <v>9.2949999999999999</v>
      </c>
      <c r="N43" s="19">
        <v>9.0077400000000001</v>
      </c>
    </row>
    <row r="44" spans="1:19" s="1" customFormat="1" ht="11.25" customHeight="1" x14ac:dyDescent="0.2">
      <c r="A44" s="27"/>
      <c r="C44" s="10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9" s="1" customFormat="1" ht="13.5" customHeight="1" x14ac:dyDescent="0.2">
      <c r="A45" s="27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29"/>
      <c r="P45" s="29"/>
      <c r="Q45" s="29"/>
      <c r="R45" s="29"/>
      <c r="S45" s="29"/>
    </row>
    <row r="46" spans="1:19" s="1" customFormat="1" ht="21.75" customHeight="1" x14ac:dyDescent="0.2">
      <c r="A46" s="27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29"/>
      <c r="P46" s="29"/>
      <c r="Q46" s="29"/>
      <c r="R46" s="29"/>
      <c r="S46" s="29"/>
    </row>
    <row r="47" spans="1:19" s="1" customFormat="1" ht="8.1" customHeight="1" x14ac:dyDescent="0.2">
      <c r="A47" s="27"/>
    </row>
    <row r="48" spans="1:19" s="1" customFormat="1" ht="11.1" customHeight="1" x14ac:dyDescent="0.2">
      <c r="A48" s="27"/>
      <c r="B48" s="1" t="s">
        <v>15</v>
      </c>
      <c r="C48" s="1">
        <f>[1]Forsendur!C3</f>
        <v>8356</v>
      </c>
      <c r="D48" s="10"/>
      <c r="E48" s="10"/>
      <c r="K48" s="29"/>
      <c r="L48" s="29"/>
      <c r="M48" s="29"/>
      <c r="O48" s="29"/>
      <c r="P48" s="29"/>
      <c r="Q48" s="29"/>
      <c r="R48" s="29"/>
      <c r="S48" s="29"/>
    </row>
    <row r="49" spans="1:19" s="1" customFormat="1" ht="11.1" customHeight="1" x14ac:dyDescent="0.2">
      <c r="A49" s="27"/>
      <c r="C49" s="30">
        <f>[1]Forsendur!C4</f>
        <v>423.2</v>
      </c>
      <c r="D49" s="10"/>
      <c r="E49" s="10"/>
      <c r="K49" s="29"/>
      <c r="L49" s="29"/>
      <c r="M49" s="29"/>
      <c r="O49" s="29"/>
      <c r="P49" s="29"/>
      <c r="Q49" s="29"/>
      <c r="R49" s="29"/>
      <c r="S49" s="29"/>
    </row>
    <row r="50" spans="1:19" s="1" customFormat="1" ht="11.1" customHeight="1" x14ac:dyDescent="0.2">
      <c r="A50" s="27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29"/>
      <c r="P50" s="29"/>
      <c r="Q50" s="29"/>
      <c r="R50" s="29"/>
      <c r="S50" s="29"/>
    </row>
    <row r="51" spans="1:19" s="1" customFormat="1" ht="11.1" customHeight="1" x14ac:dyDescent="0.2">
      <c r="A51" s="27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29"/>
      <c r="P51" s="29"/>
      <c r="Q51" s="29"/>
      <c r="R51" s="29"/>
      <c r="S51" s="29"/>
    </row>
    <row r="52" spans="1:19" s="1" customFormat="1" ht="11.1" customHeight="1" x14ac:dyDescent="0.2">
      <c r="A52" s="27"/>
      <c r="B52" s="1" t="s">
        <v>20</v>
      </c>
      <c r="C52" s="13">
        <f>[1]Forsendur!C7</f>
        <v>-5.1999999999999824E-3</v>
      </c>
    </row>
    <row r="53" spans="1:19" s="1" customFormat="1" ht="11.1" customHeight="1" x14ac:dyDescent="0.2">
      <c r="A53" s="27"/>
      <c r="B53" s="1" t="str">
        <f>B14</f>
        <v>Lækkun vísitölu</v>
      </c>
      <c r="C53" s="13">
        <f>Verdb_raun</f>
        <v>-5.1999999999999998E-3</v>
      </c>
      <c r="H53" s="28"/>
      <c r="K53" s="28"/>
      <c r="M53" s="28"/>
      <c r="N53" s="28"/>
    </row>
    <row r="54" spans="1:19" s="1" customFormat="1" ht="3.95" customHeight="1" x14ac:dyDescent="0.2">
      <c r="A54" s="27"/>
    </row>
    <row r="55" spans="1:19" s="1" customFormat="1" ht="10.5" customHeight="1" x14ac:dyDescent="0.2">
      <c r="A55" s="17">
        <f t="shared" ref="A55:A82" si="2">IF(Dags_visit_naest&gt;C55,verdbspa,Verdb_raun)</f>
        <v>-5.1999999999999824E-3</v>
      </c>
      <c r="B55" s="18" t="str">
        <f>B16</f>
        <v>Dagsetning...</v>
      </c>
      <c r="C55" s="20">
        <v>1</v>
      </c>
      <c r="D55" s="19">
        <v>8.7598199999999995</v>
      </c>
      <c r="E55" s="19">
        <v>7.0326899999999997</v>
      </c>
      <c r="F55" s="19">
        <v>6.60222</v>
      </c>
      <c r="G55" s="19">
        <v>6.4931099999999997</v>
      </c>
      <c r="H55" s="19">
        <v>6.3744100000000001</v>
      </c>
      <c r="I55" s="19">
        <v>6.3441599999999996</v>
      </c>
      <c r="J55" s="19">
        <v>6.2246300000000003</v>
      </c>
      <c r="K55" s="19">
        <v>6.0819299999999998</v>
      </c>
      <c r="L55" s="19">
        <v>5.8481399999999999</v>
      </c>
      <c r="M55" s="19">
        <v>5.1295799999999998</v>
      </c>
      <c r="N55" s="19">
        <v>3.9524699999999999</v>
      </c>
    </row>
    <row r="56" spans="1:19" s="1" customFormat="1" ht="10.5" customHeight="1" x14ac:dyDescent="0.2">
      <c r="A56" s="17">
        <f t="shared" si="2"/>
        <v>-5.1999999999999824E-3</v>
      </c>
      <c r="B56" s="28"/>
      <c r="C56" s="20">
        <f t="shared" ref="C56:C82" si="3">C55+1</f>
        <v>2</v>
      </c>
      <c r="D56" s="19">
        <v>8.7597199999999997</v>
      </c>
      <c r="E56" s="19">
        <v>7.0324200000000001</v>
      </c>
      <c r="F56" s="19">
        <v>6.6019300000000003</v>
      </c>
      <c r="G56" s="19">
        <v>6.49282</v>
      </c>
      <c r="H56" s="19">
        <v>6.3741199999999996</v>
      </c>
      <c r="I56" s="19">
        <v>6.3438699999999999</v>
      </c>
      <c r="J56" s="19">
        <v>6.2243500000000003</v>
      </c>
      <c r="K56" s="19">
        <v>6.0816600000000003</v>
      </c>
      <c r="L56" s="19">
        <v>5.8478700000000003</v>
      </c>
      <c r="M56" s="19">
        <v>5.1293499999999996</v>
      </c>
      <c r="N56" s="19">
        <v>3.9522900000000001</v>
      </c>
    </row>
    <row r="57" spans="1:19" s="1" customFormat="1" ht="10.5" customHeight="1" x14ac:dyDescent="0.2">
      <c r="A57" s="17">
        <f t="shared" si="2"/>
        <v>-5.1999999999999824E-3</v>
      </c>
      <c r="B57" s="28"/>
      <c r="C57" s="21">
        <f t="shared" si="3"/>
        <v>3</v>
      </c>
      <c r="D57" s="22">
        <v>8.7596100000000003</v>
      </c>
      <c r="E57" s="22">
        <v>7.0321499999999997</v>
      </c>
      <c r="F57" s="22">
        <v>6.6016300000000001</v>
      </c>
      <c r="G57" s="22">
        <v>6.4925300000000004</v>
      </c>
      <c r="H57" s="22">
        <v>6.3738400000000004</v>
      </c>
      <c r="I57" s="22">
        <v>6.3435899999999998</v>
      </c>
      <c r="J57" s="22">
        <v>6.2240700000000002</v>
      </c>
      <c r="K57" s="22">
        <v>6.0813800000000002</v>
      </c>
      <c r="L57" s="22">
        <v>5.8476100000000004</v>
      </c>
      <c r="M57" s="22">
        <v>5.1291200000000003</v>
      </c>
      <c r="N57" s="22">
        <v>3.9521099999999998</v>
      </c>
    </row>
    <row r="58" spans="1:19" s="1" customFormat="1" ht="10.5" customHeight="1" x14ac:dyDescent="0.2">
      <c r="A58" s="17">
        <f t="shared" si="2"/>
        <v>-5.1999999999999824E-3</v>
      </c>
      <c r="B58" s="28"/>
      <c r="C58" s="20">
        <f t="shared" si="3"/>
        <v>4</v>
      </c>
      <c r="D58" s="19">
        <v>8.7595100000000006</v>
      </c>
      <c r="E58" s="19">
        <v>7.0318800000000001</v>
      </c>
      <c r="F58" s="19">
        <v>6.6013299999999999</v>
      </c>
      <c r="G58" s="19">
        <v>6.4922399999999998</v>
      </c>
      <c r="H58" s="19">
        <v>6.3735499999999998</v>
      </c>
      <c r="I58" s="19">
        <v>6.3433099999999998</v>
      </c>
      <c r="J58" s="19">
        <v>6.2237999999999998</v>
      </c>
      <c r="K58" s="19">
        <v>6.0811099999999998</v>
      </c>
      <c r="L58" s="19">
        <v>5.8473499999999996</v>
      </c>
      <c r="M58" s="19">
        <v>5.1288900000000002</v>
      </c>
      <c r="N58" s="19">
        <v>3.95194</v>
      </c>
    </row>
    <row r="59" spans="1:19" s="1" customFormat="1" ht="10.5" customHeight="1" x14ac:dyDescent="0.2">
      <c r="A59" s="17">
        <f t="shared" si="2"/>
        <v>-5.1999999999999824E-3</v>
      </c>
      <c r="B59" s="28"/>
      <c r="C59" s="20">
        <f t="shared" si="3"/>
        <v>5</v>
      </c>
      <c r="D59" s="19">
        <v>8.7593999999999994</v>
      </c>
      <c r="E59" s="19">
        <v>7.0316099999999997</v>
      </c>
      <c r="F59" s="19">
        <v>6.6010400000000002</v>
      </c>
      <c r="G59" s="19">
        <v>6.4919399999999996</v>
      </c>
      <c r="H59" s="19">
        <v>6.3732699999999998</v>
      </c>
      <c r="I59" s="19">
        <v>6.3430200000000001</v>
      </c>
      <c r="J59" s="19">
        <v>6.2235199999999997</v>
      </c>
      <c r="K59" s="19">
        <v>6.0808400000000002</v>
      </c>
      <c r="L59" s="19">
        <v>5.8470899999999997</v>
      </c>
      <c r="M59" s="19">
        <v>5.12866</v>
      </c>
      <c r="N59" s="19">
        <v>3.9517600000000002</v>
      </c>
    </row>
    <row r="60" spans="1:19" s="1" customFormat="1" ht="10.5" customHeight="1" x14ac:dyDescent="0.2">
      <c r="A60" s="17">
        <f t="shared" si="2"/>
        <v>-5.1999999999999824E-3</v>
      </c>
      <c r="B60" s="28"/>
      <c r="C60" s="21">
        <f t="shared" si="3"/>
        <v>6</v>
      </c>
      <c r="D60" s="22">
        <v>8.7592999999999996</v>
      </c>
      <c r="E60" s="22">
        <v>7.0313400000000001</v>
      </c>
      <c r="F60" s="22">
        <v>6.6007400000000001</v>
      </c>
      <c r="G60" s="22">
        <v>6.4916499999999999</v>
      </c>
      <c r="H60" s="22">
        <v>6.3729800000000001</v>
      </c>
      <c r="I60" s="22">
        <v>6.34274</v>
      </c>
      <c r="J60" s="22">
        <v>6.2232399999999997</v>
      </c>
      <c r="K60" s="22">
        <v>6.0805600000000002</v>
      </c>
      <c r="L60" s="22">
        <v>5.8468200000000001</v>
      </c>
      <c r="M60" s="22">
        <v>5.1284299999999998</v>
      </c>
      <c r="N60" s="22">
        <v>3.9515799999999999</v>
      </c>
    </row>
    <row r="61" spans="1:19" s="1" customFormat="1" ht="10.5" customHeight="1" x14ac:dyDescent="0.2">
      <c r="A61" s="17">
        <f t="shared" si="2"/>
        <v>-5.1999999999999824E-3</v>
      </c>
      <c r="B61" s="28"/>
      <c r="C61" s="20">
        <f t="shared" si="3"/>
        <v>7</v>
      </c>
      <c r="D61" s="19">
        <v>8.7591900000000003</v>
      </c>
      <c r="E61" s="19">
        <v>7.0310800000000002</v>
      </c>
      <c r="F61" s="19">
        <v>6.6004399999999999</v>
      </c>
      <c r="G61" s="19">
        <v>6.4913600000000002</v>
      </c>
      <c r="H61" s="19">
        <v>6.3726900000000004</v>
      </c>
      <c r="I61" s="19">
        <v>6.3424500000000004</v>
      </c>
      <c r="J61" s="19">
        <v>6.2229599999999996</v>
      </c>
      <c r="K61" s="19">
        <v>6.0802899999999998</v>
      </c>
      <c r="L61" s="19">
        <v>5.8465600000000002</v>
      </c>
      <c r="M61" s="19">
        <v>5.1281999999999996</v>
      </c>
      <c r="N61" s="19">
        <v>3.9514100000000001</v>
      </c>
    </row>
    <row r="62" spans="1:19" s="1" customFormat="1" ht="10.5" customHeight="1" x14ac:dyDescent="0.2">
      <c r="A62" s="17">
        <f t="shared" si="2"/>
        <v>-5.1999999999999824E-3</v>
      </c>
      <c r="B62" s="28"/>
      <c r="C62" s="20">
        <f t="shared" si="3"/>
        <v>8</v>
      </c>
      <c r="D62" s="19">
        <v>8.7590900000000005</v>
      </c>
      <c r="E62" s="19">
        <v>7.0308099999999998</v>
      </c>
      <c r="F62" s="19">
        <v>6.6001500000000002</v>
      </c>
      <c r="G62" s="19">
        <v>6.4910699999999997</v>
      </c>
      <c r="H62" s="19">
        <v>6.3724100000000004</v>
      </c>
      <c r="I62" s="19">
        <v>6.3421700000000003</v>
      </c>
      <c r="J62" s="19">
        <v>6.2226800000000004</v>
      </c>
      <c r="K62" s="19">
        <v>6.0800200000000002</v>
      </c>
      <c r="L62" s="19">
        <v>5.8463000000000003</v>
      </c>
      <c r="M62" s="19">
        <v>5.1279700000000004</v>
      </c>
      <c r="N62" s="19">
        <v>3.9512299999999998</v>
      </c>
    </row>
    <row r="63" spans="1:19" s="1" customFormat="1" ht="10.5" customHeight="1" x14ac:dyDescent="0.2">
      <c r="A63" s="17">
        <f t="shared" si="2"/>
        <v>-5.1999999999999824E-3</v>
      </c>
      <c r="B63" s="28"/>
      <c r="C63" s="21">
        <f t="shared" si="3"/>
        <v>9</v>
      </c>
      <c r="D63" s="22">
        <v>8.7589799999999993</v>
      </c>
      <c r="E63" s="22">
        <v>7.0305400000000002</v>
      </c>
      <c r="F63" s="22">
        <v>6.59985</v>
      </c>
      <c r="G63" s="22">
        <v>6.49078</v>
      </c>
      <c r="H63" s="22">
        <v>6.3721199999999998</v>
      </c>
      <c r="I63" s="22">
        <v>6.3418799999999997</v>
      </c>
      <c r="J63" s="22">
        <v>6.2224000000000004</v>
      </c>
      <c r="K63" s="22">
        <v>6.0797400000000001</v>
      </c>
      <c r="L63" s="22">
        <v>5.8460400000000003</v>
      </c>
      <c r="M63" s="22">
        <v>5.1277400000000002</v>
      </c>
      <c r="N63" s="22">
        <v>3.95105</v>
      </c>
    </row>
    <row r="64" spans="1:19" s="1" customFormat="1" ht="10.5" customHeight="1" x14ac:dyDescent="0.2">
      <c r="A64" s="17">
        <f t="shared" si="2"/>
        <v>-5.1999999999999824E-3</v>
      </c>
      <c r="B64" s="28"/>
      <c r="C64" s="20">
        <f t="shared" si="3"/>
        <v>10</v>
      </c>
      <c r="D64" s="19">
        <v>8.7588799999999996</v>
      </c>
      <c r="E64" s="19">
        <v>7.0302699999999998</v>
      </c>
      <c r="F64" s="19">
        <v>6.5995600000000003</v>
      </c>
      <c r="G64" s="19">
        <v>6.4904900000000003</v>
      </c>
      <c r="H64" s="19">
        <v>6.3718399999999997</v>
      </c>
      <c r="I64" s="19">
        <v>6.3415999999999997</v>
      </c>
      <c r="J64" s="19">
        <v>6.2221200000000003</v>
      </c>
      <c r="K64" s="19">
        <v>6.0794699999999997</v>
      </c>
      <c r="L64" s="19">
        <v>5.8457699999999999</v>
      </c>
      <c r="M64" s="19">
        <v>5.12751</v>
      </c>
      <c r="N64" s="19">
        <v>3.9508700000000001</v>
      </c>
    </row>
    <row r="65" spans="1:14" s="24" customFormat="1" ht="10.5" customHeight="1" x14ac:dyDescent="0.2">
      <c r="A65" s="25">
        <f t="shared" si="2"/>
        <v>-5.1999999999999824E-3</v>
      </c>
      <c r="B65" s="31"/>
      <c r="C65" s="20">
        <f t="shared" si="3"/>
        <v>11</v>
      </c>
      <c r="D65" s="19">
        <v>8.7587799999999998</v>
      </c>
      <c r="E65" s="19">
        <v>7.03</v>
      </c>
      <c r="F65" s="19">
        <v>6.5992600000000001</v>
      </c>
      <c r="G65" s="19">
        <v>6.4901999999999997</v>
      </c>
      <c r="H65" s="19">
        <v>6.37155</v>
      </c>
      <c r="I65" s="19">
        <v>6.34131</v>
      </c>
      <c r="J65" s="19">
        <v>6.2218400000000003</v>
      </c>
      <c r="K65" s="19">
        <v>6.0792000000000002</v>
      </c>
      <c r="L65" s="19">
        <v>5.84551</v>
      </c>
      <c r="M65" s="19">
        <v>5.1272799999999998</v>
      </c>
      <c r="N65" s="19">
        <v>3.9506999999999999</v>
      </c>
    </row>
    <row r="66" spans="1:14" s="24" customFormat="1" ht="10.5" customHeight="1" x14ac:dyDescent="0.2">
      <c r="A66" s="25">
        <f t="shared" si="2"/>
        <v>-5.1999999999999824E-3</v>
      </c>
      <c r="B66" s="31"/>
      <c r="C66" s="21">
        <f t="shared" si="3"/>
        <v>12</v>
      </c>
      <c r="D66" s="22">
        <v>8.7586700000000004</v>
      </c>
      <c r="E66" s="22">
        <v>7.0297299999999998</v>
      </c>
      <c r="F66" s="22">
        <v>6.5989599999999999</v>
      </c>
      <c r="G66" s="22">
        <v>6.4899100000000001</v>
      </c>
      <c r="H66" s="22">
        <v>6.3712600000000004</v>
      </c>
      <c r="I66" s="22">
        <v>6.3410299999999999</v>
      </c>
      <c r="J66" s="22">
        <v>6.2215600000000002</v>
      </c>
      <c r="K66" s="22">
        <v>6.0789299999999997</v>
      </c>
      <c r="L66" s="22">
        <v>5.8452500000000001</v>
      </c>
      <c r="M66" s="22">
        <v>5.1270499999999997</v>
      </c>
      <c r="N66" s="22">
        <v>3.95052</v>
      </c>
    </row>
    <row r="67" spans="1:14" s="24" customFormat="1" ht="10.5" customHeight="1" x14ac:dyDescent="0.2">
      <c r="A67" s="25">
        <f t="shared" si="2"/>
        <v>-5.1999999999999824E-3</v>
      </c>
      <c r="B67" s="31"/>
      <c r="C67" s="20">
        <f t="shared" si="3"/>
        <v>13</v>
      </c>
      <c r="D67" s="19">
        <v>8.7585700000000006</v>
      </c>
      <c r="E67" s="19">
        <v>7.0294600000000003</v>
      </c>
      <c r="F67" s="19">
        <v>6.5986700000000003</v>
      </c>
      <c r="G67" s="19">
        <v>6.4896099999999999</v>
      </c>
      <c r="H67" s="19">
        <v>6.3709800000000003</v>
      </c>
      <c r="I67" s="19">
        <v>6.3407400000000003</v>
      </c>
      <c r="J67" s="19">
        <v>6.2212800000000001</v>
      </c>
      <c r="K67" s="19">
        <v>6.0786499999999997</v>
      </c>
      <c r="L67" s="19">
        <v>5.8449900000000001</v>
      </c>
      <c r="M67" s="19">
        <v>5.1268200000000004</v>
      </c>
      <c r="N67" s="19">
        <v>3.9503400000000002</v>
      </c>
    </row>
    <row r="68" spans="1:14" s="24" customFormat="1" ht="10.5" customHeight="1" x14ac:dyDescent="0.2">
      <c r="A68" s="26">
        <f t="shared" si="2"/>
        <v>-5.1999999999999824E-3</v>
      </c>
      <c r="B68" s="31"/>
      <c r="C68" s="20">
        <f t="shared" si="3"/>
        <v>14</v>
      </c>
      <c r="D68" s="19">
        <v>8.7584599999999995</v>
      </c>
      <c r="E68" s="19">
        <v>7.0291899999999998</v>
      </c>
      <c r="F68" s="19">
        <v>6.5983700000000001</v>
      </c>
      <c r="G68" s="19">
        <v>6.4893200000000002</v>
      </c>
      <c r="H68" s="19">
        <v>6.3706899999999997</v>
      </c>
      <c r="I68" s="19">
        <v>6.3404600000000002</v>
      </c>
      <c r="J68" s="19">
        <v>6.2210000000000001</v>
      </c>
      <c r="K68" s="19">
        <v>6.0783800000000001</v>
      </c>
      <c r="L68" s="19">
        <v>5.8447300000000002</v>
      </c>
      <c r="M68" s="19">
        <v>5.1265900000000002</v>
      </c>
      <c r="N68" s="19">
        <v>3.9501599999999999</v>
      </c>
    </row>
    <row r="69" spans="1:14" s="24" customFormat="1" ht="10.5" customHeight="1" x14ac:dyDescent="0.2">
      <c r="A69" s="26">
        <f t="shared" si="2"/>
        <v>-5.1999999999999824E-3</v>
      </c>
      <c r="B69" s="31"/>
      <c r="C69" s="21">
        <f t="shared" si="3"/>
        <v>15</v>
      </c>
      <c r="D69" s="22">
        <v>8.7583599999999997</v>
      </c>
      <c r="E69" s="22">
        <v>7.0289200000000003</v>
      </c>
      <c r="F69" s="22">
        <v>6.5980699999999999</v>
      </c>
      <c r="G69" s="22">
        <v>6.4890299999999996</v>
      </c>
      <c r="H69" s="22">
        <v>6.3704099999999997</v>
      </c>
      <c r="I69" s="22">
        <v>6.3401699999999996</v>
      </c>
      <c r="J69" s="22">
        <v>6.22072</v>
      </c>
      <c r="K69" s="22">
        <v>6.0781099999999997</v>
      </c>
      <c r="L69" s="22">
        <v>5.8444599999999998</v>
      </c>
      <c r="M69" s="22">
        <v>5.12636</v>
      </c>
      <c r="N69" s="22">
        <v>3.9499900000000001</v>
      </c>
    </row>
    <row r="70" spans="1:14" s="24" customFormat="1" ht="10.5" customHeight="1" x14ac:dyDescent="0.2">
      <c r="A70" s="26">
        <f t="shared" si="2"/>
        <v>-5.1999999999999824E-3</v>
      </c>
      <c r="B70" s="31"/>
      <c r="C70" s="20">
        <f>C69+1</f>
        <v>16</v>
      </c>
      <c r="D70" s="19">
        <v>8.7582500000000003</v>
      </c>
      <c r="E70" s="19">
        <v>7.0286600000000004</v>
      </c>
      <c r="F70" s="19">
        <v>6.5977800000000002</v>
      </c>
      <c r="G70" s="19">
        <v>6.48874</v>
      </c>
      <c r="H70" s="19">
        <v>6.37012</v>
      </c>
      <c r="I70" s="19">
        <v>6.3398899999999996</v>
      </c>
      <c r="J70" s="19">
        <v>6.22044</v>
      </c>
      <c r="K70" s="19">
        <v>6.0778400000000001</v>
      </c>
      <c r="L70" s="19">
        <v>5.8441999999999998</v>
      </c>
      <c r="M70" s="19">
        <v>5.1261299999999999</v>
      </c>
      <c r="N70" s="19">
        <v>3.9498099999999998</v>
      </c>
    </row>
    <row r="71" spans="1:14" s="24" customFormat="1" ht="10.5" customHeight="1" x14ac:dyDescent="0.2">
      <c r="A71" s="26">
        <f t="shared" si="2"/>
        <v>-5.1999999999999824E-3</v>
      </c>
      <c r="B71" s="31"/>
      <c r="C71" s="20">
        <f t="shared" si="3"/>
        <v>17</v>
      </c>
      <c r="D71" s="19">
        <v>8.7581500000000005</v>
      </c>
      <c r="E71" s="19">
        <v>7.0283899999999999</v>
      </c>
      <c r="F71" s="19">
        <v>6.59748</v>
      </c>
      <c r="G71" s="19">
        <v>6.4884500000000003</v>
      </c>
      <c r="H71" s="19">
        <v>6.3698399999999999</v>
      </c>
      <c r="I71" s="19">
        <v>6.3396100000000004</v>
      </c>
      <c r="J71" s="19">
        <v>6.2201700000000004</v>
      </c>
      <c r="K71" s="19">
        <v>6.0775600000000001</v>
      </c>
      <c r="L71" s="19">
        <v>5.8439399999999999</v>
      </c>
      <c r="M71" s="19">
        <v>5.1258999999999997</v>
      </c>
      <c r="N71" s="19">
        <v>3.94963</v>
      </c>
    </row>
    <row r="72" spans="1:14" s="24" customFormat="1" ht="10.5" customHeight="1" x14ac:dyDescent="0.2">
      <c r="A72" s="26">
        <f t="shared" si="2"/>
        <v>-5.1999999999999824E-3</v>
      </c>
      <c r="B72" s="31"/>
      <c r="C72" s="21">
        <f t="shared" si="3"/>
        <v>18</v>
      </c>
      <c r="D72" s="22">
        <v>8.7580399999999994</v>
      </c>
      <c r="E72" s="22">
        <v>7.0281200000000004</v>
      </c>
      <c r="F72" s="22">
        <v>6.5971900000000003</v>
      </c>
      <c r="G72" s="22">
        <v>6.4881599999999997</v>
      </c>
      <c r="H72" s="22">
        <v>6.3695500000000003</v>
      </c>
      <c r="I72" s="22">
        <v>6.3393199999999998</v>
      </c>
      <c r="J72" s="22">
        <v>6.2198900000000004</v>
      </c>
      <c r="K72" s="22">
        <v>6.0772899999999996</v>
      </c>
      <c r="L72" s="22">
        <v>5.84368</v>
      </c>
      <c r="M72" s="22">
        <v>5.1256700000000004</v>
      </c>
      <c r="N72" s="22">
        <v>3.9494600000000002</v>
      </c>
    </row>
    <row r="73" spans="1:14" s="24" customFormat="1" ht="10.5" customHeight="1" x14ac:dyDescent="0.2">
      <c r="A73" s="26">
        <f t="shared" si="2"/>
        <v>-5.1999999999999824E-3</v>
      </c>
      <c r="B73" s="31"/>
      <c r="C73" s="20">
        <f t="shared" si="3"/>
        <v>19</v>
      </c>
      <c r="D73" s="19">
        <v>8.7579399999999996</v>
      </c>
      <c r="E73" s="19">
        <v>7.0278499999999999</v>
      </c>
      <c r="F73" s="19">
        <v>6.5968900000000001</v>
      </c>
      <c r="G73" s="19">
        <v>6.48787</v>
      </c>
      <c r="H73" s="19">
        <v>6.3692599999999997</v>
      </c>
      <c r="I73" s="19">
        <v>6.3390399999999998</v>
      </c>
      <c r="J73" s="19">
        <v>6.2196100000000003</v>
      </c>
      <c r="K73" s="19">
        <v>6.0770200000000001</v>
      </c>
      <c r="L73" s="19">
        <v>5.8434100000000004</v>
      </c>
      <c r="M73" s="19">
        <v>5.1254400000000002</v>
      </c>
      <c r="N73" s="19">
        <v>3.9492799999999999</v>
      </c>
    </row>
    <row r="74" spans="1:14" s="24" customFormat="1" ht="10.5" customHeight="1" x14ac:dyDescent="0.2">
      <c r="A74" s="26">
        <f t="shared" si="2"/>
        <v>-5.1999999999999824E-3</v>
      </c>
      <c r="B74" s="31"/>
      <c r="C74" s="20">
        <f t="shared" si="3"/>
        <v>20</v>
      </c>
      <c r="D74" s="19">
        <v>8.7578399999999998</v>
      </c>
      <c r="E74" s="19">
        <v>7.0275800000000004</v>
      </c>
      <c r="F74" s="19">
        <v>6.59659</v>
      </c>
      <c r="G74" s="19">
        <v>6.4875800000000003</v>
      </c>
      <c r="H74" s="19">
        <v>6.3689799999999996</v>
      </c>
      <c r="I74" s="19">
        <v>6.3387500000000001</v>
      </c>
      <c r="J74" s="19">
        <v>6.2193300000000002</v>
      </c>
      <c r="K74" s="19">
        <v>6.07674</v>
      </c>
      <c r="L74" s="19">
        <v>5.8431499999999996</v>
      </c>
      <c r="M74" s="19">
        <v>5.12521</v>
      </c>
      <c r="N74" s="19">
        <v>3.9491000000000001</v>
      </c>
    </row>
    <row r="75" spans="1:14" s="24" customFormat="1" ht="10.5" customHeight="1" x14ac:dyDescent="0.2">
      <c r="A75" s="26">
        <f t="shared" si="2"/>
        <v>-5.1999999999999824E-3</v>
      </c>
      <c r="B75" s="31"/>
      <c r="C75" s="21">
        <f t="shared" si="3"/>
        <v>21</v>
      </c>
      <c r="D75" s="22">
        <v>8.7577300000000005</v>
      </c>
      <c r="E75" s="22">
        <v>7.0273099999999999</v>
      </c>
      <c r="F75" s="22">
        <v>6.5963000000000003</v>
      </c>
      <c r="G75" s="22">
        <v>6.4872800000000002</v>
      </c>
      <c r="H75" s="22">
        <v>6.36869</v>
      </c>
      <c r="I75" s="22">
        <v>6.33847</v>
      </c>
      <c r="J75" s="22">
        <v>6.2190500000000002</v>
      </c>
      <c r="K75" s="22">
        <v>6.0764699999999996</v>
      </c>
      <c r="L75" s="22">
        <v>5.8428899999999997</v>
      </c>
      <c r="M75" s="22">
        <v>5.1249799999999999</v>
      </c>
      <c r="N75" s="22">
        <v>3.9489200000000002</v>
      </c>
    </row>
    <row r="76" spans="1:14" s="24" customFormat="1" ht="10.5" customHeight="1" x14ac:dyDescent="0.2">
      <c r="A76" s="26">
        <f t="shared" si="2"/>
        <v>-5.1999999999999824E-3</v>
      </c>
      <c r="B76" s="31"/>
      <c r="C76" s="20">
        <f t="shared" si="3"/>
        <v>22</v>
      </c>
      <c r="D76" s="19">
        <v>8.7576300000000007</v>
      </c>
      <c r="E76" s="19">
        <v>7.0270400000000004</v>
      </c>
      <c r="F76" s="19">
        <v>6.5960000000000001</v>
      </c>
      <c r="G76" s="19">
        <v>6.4869899999999996</v>
      </c>
      <c r="H76" s="19">
        <v>6.3684099999999999</v>
      </c>
      <c r="I76" s="19">
        <v>6.3381800000000004</v>
      </c>
      <c r="J76" s="19">
        <v>6.2187700000000001</v>
      </c>
      <c r="K76" s="19">
        <v>6.0762</v>
      </c>
      <c r="L76" s="19">
        <v>5.8426299999999998</v>
      </c>
      <c r="M76" s="19">
        <v>5.1247499999999997</v>
      </c>
      <c r="N76" s="19">
        <v>3.94875</v>
      </c>
    </row>
    <row r="77" spans="1:14" s="24" customFormat="1" ht="10.5" customHeight="1" x14ac:dyDescent="0.2">
      <c r="A77" s="26">
        <f t="shared" si="2"/>
        <v>-5.1999999999999824E-3</v>
      </c>
      <c r="B77" s="31"/>
      <c r="C77" s="20">
        <f t="shared" si="3"/>
        <v>23</v>
      </c>
      <c r="D77" s="19">
        <v>8.7575199999999995</v>
      </c>
      <c r="E77" s="19">
        <v>7.02677</v>
      </c>
      <c r="F77" s="19">
        <v>6.5957100000000004</v>
      </c>
      <c r="G77" s="19">
        <v>6.4866999999999999</v>
      </c>
      <c r="H77" s="19">
        <v>6.3681200000000002</v>
      </c>
      <c r="I77" s="19">
        <v>6.3379000000000003</v>
      </c>
      <c r="J77" s="19">
        <v>6.2184900000000001</v>
      </c>
      <c r="K77" s="19">
        <v>6.0759299999999996</v>
      </c>
      <c r="L77" s="19">
        <v>5.8423600000000002</v>
      </c>
      <c r="M77" s="19">
        <v>5.1245200000000004</v>
      </c>
      <c r="N77" s="19">
        <v>3.9485700000000001</v>
      </c>
    </row>
    <row r="78" spans="1:14" s="24" customFormat="1" ht="10.5" customHeight="1" x14ac:dyDescent="0.2">
      <c r="A78" s="26">
        <f t="shared" si="2"/>
        <v>-5.1999999999999824E-3</v>
      </c>
      <c r="B78" s="31"/>
      <c r="C78" s="21">
        <f t="shared" si="3"/>
        <v>24</v>
      </c>
      <c r="D78" s="22">
        <v>8.7574199999999998</v>
      </c>
      <c r="E78" s="22">
        <v>7.0265000000000004</v>
      </c>
      <c r="F78" s="22">
        <v>6.5954100000000002</v>
      </c>
      <c r="G78" s="22">
        <v>6.4864100000000002</v>
      </c>
      <c r="H78" s="22">
        <v>6.3678299999999997</v>
      </c>
      <c r="I78" s="22">
        <v>6.3376099999999997</v>
      </c>
      <c r="J78" s="22">
        <v>6.21821</v>
      </c>
      <c r="K78" s="22">
        <v>6.0756500000000004</v>
      </c>
      <c r="L78" s="22">
        <v>5.8421000000000003</v>
      </c>
      <c r="M78" s="22">
        <v>5.1242900000000002</v>
      </c>
      <c r="N78" s="22">
        <v>3.9483899999999998</v>
      </c>
    </row>
    <row r="79" spans="1:14" s="24" customFormat="1" ht="10.5" customHeight="1" x14ac:dyDescent="0.2">
      <c r="A79" s="26">
        <f t="shared" si="2"/>
        <v>-5.1999999999999824E-3</v>
      </c>
      <c r="B79" s="31"/>
      <c r="C79" s="20">
        <f t="shared" si="3"/>
        <v>25</v>
      </c>
      <c r="D79" s="19">
        <v>8.7573100000000004</v>
      </c>
      <c r="E79" s="19">
        <v>7.0262399999999996</v>
      </c>
      <c r="F79" s="19">
        <v>6.59511</v>
      </c>
      <c r="G79" s="19">
        <v>6.4861199999999997</v>
      </c>
      <c r="H79" s="19">
        <v>6.3675499999999996</v>
      </c>
      <c r="I79" s="19">
        <v>6.3373299999999997</v>
      </c>
      <c r="J79" s="19">
        <v>6.21793</v>
      </c>
      <c r="K79" s="19">
        <v>6.07538</v>
      </c>
      <c r="L79" s="19">
        <v>5.8418400000000004</v>
      </c>
      <c r="M79" s="19">
        <v>5.1240600000000001</v>
      </c>
      <c r="N79" s="19">
        <v>3.94821</v>
      </c>
    </row>
    <row r="80" spans="1:14" s="24" customFormat="1" ht="10.5" customHeight="1" x14ac:dyDescent="0.2">
      <c r="A80" s="26">
        <f t="shared" si="2"/>
        <v>-5.1999999999999998E-3</v>
      </c>
      <c r="B80" s="31"/>
      <c r="C80" s="20">
        <f t="shared" si="3"/>
        <v>26</v>
      </c>
      <c r="D80" s="19">
        <v>8.7572100000000006</v>
      </c>
      <c r="E80" s="19">
        <v>7.02597</v>
      </c>
      <c r="F80" s="19">
        <v>6.5948200000000003</v>
      </c>
      <c r="G80" s="19">
        <v>6.48583</v>
      </c>
      <c r="H80" s="19">
        <v>6.3672599999999999</v>
      </c>
      <c r="I80" s="19">
        <v>6.3370499999999996</v>
      </c>
      <c r="J80" s="19">
        <v>6.2176499999999999</v>
      </c>
      <c r="K80" s="19">
        <v>6.0751099999999996</v>
      </c>
      <c r="L80" s="19">
        <v>5.8415800000000004</v>
      </c>
      <c r="M80" s="19">
        <v>5.1238299999999999</v>
      </c>
      <c r="N80" s="19">
        <v>3.9480400000000002</v>
      </c>
    </row>
    <row r="81" spans="1:14" s="24" customFormat="1" ht="10.5" customHeight="1" x14ac:dyDescent="0.2">
      <c r="A81" s="26">
        <f t="shared" si="2"/>
        <v>-5.1999999999999998E-3</v>
      </c>
      <c r="B81" s="31"/>
      <c r="C81" s="21">
        <f t="shared" si="3"/>
        <v>27</v>
      </c>
      <c r="D81" s="22">
        <v>8.7570999999999994</v>
      </c>
      <c r="E81" s="22">
        <v>7.0256999999999996</v>
      </c>
      <c r="F81" s="22">
        <v>6.5945200000000002</v>
      </c>
      <c r="G81" s="22">
        <v>6.4855400000000003</v>
      </c>
      <c r="H81" s="22">
        <v>6.3669799999999999</v>
      </c>
      <c r="I81" s="22">
        <v>6.3367599999999999</v>
      </c>
      <c r="J81" s="22">
        <v>6.2173699999999998</v>
      </c>
      <c r="K81" s="22">
        <v>6.07484</v>
      </c>
      <c r="L81" s="22">
        <v>5.8413199999999996</v>
      </c>
      <c r="M81" s="22">
        <v>5.1235999999999997</v>
      </c>
      <c r="N81" s="22">
        <v>3.9478599999999999</v>
      </c>
    </row>
    <row r="82" spans="1:14" s="24" customFormat="1" ht="10.5" customHeight="1" x14ac:dyDescent="0.2">
      <c r="A82" s="26">
        <f t="shared" si="2"/>
        <v>-5.1999999999999998E-3</v>
      </c>
      <c r="B82" s="31"/>
      <c r="C82" s="20">
        <f t="shared" si="3"/>
        <v>28</v>
      </c>
      <c r="D82" s="19">
        <v>8.7569999999999997</v>
      </c>
      <c r="E82" s="19">
        <v>7.0254300000000001</v>
      </c>
      <c r="F82" s="19">
        <v>6.5942299999999996</v>
      </c>
      <c r="G82" s="19">
        <v>6.4852499999999997</v>
      </c>
      <c r="H82" s="19">
        <v>6.3666900000000002</v>
      </c>
      <c r="I82" s="19">
        <v>6.3364799999999999</v>
      </c>
      <c r="J82" s="19">
        <v>6.2171000000000003</v>
      </c>
      <c r="K82" s="19">
        <v>6.07456</v>
      </c>
      <c r="L82" s="19">
        <v>5.8410500000000001</v>
      </c>
      <c r="M82" s="19">
        <v>5.1233700000000004</v>
      </c>
      <c r="N82" s="19">
        <v>3.9476800000000001</v>
      </c>
    </row>
    <row r="83" spans="1:14" s="1" customFormat="1" ht="10.5" customHeight="1" x14ac:dyDescent="0.2">
      <c r="B83" s="28"/>
      <c r="C83" s="20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4" s="1" customFormat="1" ht="10.5" customHeight="1" x14ac:dyDescent="0.2">
      <c r="B84" s="28"/>
      <c r="C84" s="20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4" s="1" customFormat="1" ht="12.75" x14ac:dyDescent="0.2"/>
    <row r="86" spans="1:14" s="1" customFormat="1" ht="12.75" x14ac:dyDescent="0.2"/>
    <row r="87" spans="1:14" s="1" customFormat="1" ht="12.75" x14ac:dyDescent="0.2"/>
    <row r="88" spans="1:14" s="1" customFormat="1" ht="12.75" x14ac:dyDescent="0.2"/>
    <row r="89" spans="1:14" s="1" customFormat="1" ht="12.75" x14ac:dyDescent="0.2"/>
    <row r="90" spans="1:14" s="1" customFormat="1" ht="12.75" x14ac:dyDescent="0.2"/>
    <row r="91" spans="1:14" s="1" customFormat="1" ht="12.75" x14ac:dyDescent="0.2"/>
    <row r="92" spans="1:14" s="1" customFormat="1" ht="12.75" x14ac:dyDescent="0.2"/>
    <row r="93" spans="1:14" s="1" customFormat="1" ht="12.75" x14ac:dyDescent="0.2"/>
    <row r="94" spans="1:14" s="1" customFormat="1" ht="12.75" x14ac:dyDescent="0.2"/>
    <row r="95" spans="1:14" s="1" customFormat="1" ht="12.75" x14ac:dyDescent="0.2"/>
    <row r="96" spans="1:14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590550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590550</xdr:colOff>
                <xdr:row>3</xdr:row>
                <xdr:rowOff>66675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2014-12-04T13:39:31Z</dcterms:created>
  <dcterms:modified xsi:type="dcterms:W3CDTF">2014-12-04T13:43:26Z</dcterms:modified>
</cp:coreProperties>
</file>