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195" windowHeight="110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44525"/>
</workbook>
</file>

<file path=xl/calcChain.xml><?xml version="1.0" encoding="utf-8"?>
<calcChain xmlns="http://schemas.openxmlformats.org/spreadsheetml/2006/main">
  <c r="C58" i="1" l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56" i="1"/>
  <c r="C57" i="1" s="1"/>
  <c r="B55" i="1"/>
  <c r="C52" i="1"/>
  <c r="C49" i="1"/>
  <c r="C48" i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14" i="1"/>
  <c r="A14" i="1"/>
  <c r="C13" i="1"/>
  <c r="C10" i="1"/>
  <c r="C9" i="1"/>
  <c r="L4" i="1"/>
  <c r="J4" i="1"/>
  <c r="D4" i="1"/>
  <c r="J3" i="1"/>
  <c r="F3" i="1"/>
  <c r="L2" i="1"/>
  <c r="I1" i="1"/>
  <c r="H1" i="1"/>
  <c r="A82" i="1" l="1"/>
  <c r="A78" i="1"/>
  <c r="A74" i="1"/>
  <c r="A70" i="1"/>
  <c r="A66" i="1"/>
  <c r="A62" i="1"/>
  <c r="A58" i="1"/>
  <c r="A81" i="1"/>
  <c r="A77" i="1"/>
  <c r="A73" i="1"/>
  <c r="A80" i="1"/>
  <c r="A76" i="1"/>
  <c r="A72" i="1"/>
  <c r="A68" i="1"/>
  <c r="A64" i="1"/>
  <c r="A60" i="1"/>
  <c r="A79" i="1"/>
  <c r="A75" i="1"/>
  <c r="A71" i="1"/>
  <c r="A67" i="1"/>
  <c r="A59" i="1"/>
  <c r="A40" i="1"/>
  <c r="A36" i="1"/>
  <c r="A32" i="1"/>
  <c r="A28" i="1"/>
  <c r="A63" i="1"/>
  <c r="A57" i="1"/>
  <c r="A55" i="1"/>
  <c r="A42" i="1"/>
  <c r="A35" i="1"/>
  <c r="A33" i="1"/>
  <c r="A26" i="1"/>
  <c r="A23" i="1"/>
  <c r="A19" i="1"/>
  <c r="A69" i="1"/>
  <c r="A65" i="1"/>
  <c r="A61" i="1"/>
  <c r="A39" i="1"/>
  <c r="A37" i="1"/>
  <c r="A30" i="1"/>
  <c r="A22" i="1"/>
  <c r="A20" i="1"/>
  <c r="A27" i="1"/>
  <c r="C53" i="1"/>
  <c r="B14" i="1"/>
  <c r="B53" i="1" s="1"/>
  <c r="A18" i="1"/>
  <c r="A29" i="1"/>
  <c r="A38" i="1"/>
  <c r="A56" i="1"/>
  <c r="A16" i="1"/>
  <c r="A25" i="1"/>
  <c r="A34" i="1"/>
  <c r="A43" i="1"/>
  <c r="A17" i="1"/>
  <c r="A24" i="1"/>
  <c r="A31" i="1"/>
  <c r="A21" i="1"/>
  <c r="A41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<sst xmlns="http://schemas.openxmlformats.org/spreadsheetml/2006/main" count="39" uniqueCount="33">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</sst>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rgb="FFFF0000"/>
      <name val="Arial"/>
      <family val="2"/>
    </font>
    <font>
      <sz val="10"/>
      <color rgb="FFC0C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/>
    <xf numFmtId="16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166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6" fontId="2" fillId="0" borderId="0" xfId="0" quotePrefix="1" applyNumberFormat="1" applyFont="1" applyFill="1" applyBorder="1" applyAlignment="1">
      <alignment horizontal="left"/>
    </xf>
    <xf numFmtId="2" fontId="2" fillId="0" borderId="0" xfId="0" applyNumberFormat="1" applyFont="1" applyFill="1" applyBorder="1"/>
    <xf numFmtId="169" fontId="2" fillId="2" borderId="0" xfId="0" applyNumberFormat="1" applyFont="1" applyFill="1" applyBorder="1" applyAlignment="1">
      <alignment horizontal="center"/>
    </xf>
    <xf numFmtId="10" fontId="2" fillId="2" borderId="0" xfId="1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70" fontId="2" fillId="0" borderId="2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0" fontId="6" fillId="2" borderId="0" xfId="1" applyNumberFormat="1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center"/>
    </xf>
    <xf numFmtId="0" fontId="2" fillId="2" borderId="0" xfId="0" applyFont="1" applyFill="1" applyBorder="1"/>
    <xf numFmtId="171" fontId="2" fillId="0" borderId="0" xfId="0" applyNumberFormat="1" applyFont="1" applyFill="1" applyBorder="1" applyAlignment="1">
      <alignment horizontal="center"/>
    </xf>
    <xf numFmtId="171" fontId="2" fillId="0" borderId="0" xfId="0" applyNumberFormat="1" applyFont="1" applyFill="1" applyBorder="1"/>
    <xf numFmtId="168" fontId="2" fillId="0" borderId="0" xfId="0" applyNumberFormat="1" applyFont="1" applyFill="1" applyBorder="1"/>
    <xf numFmtId="171" fontId="5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209550</xdr:colOff>
          <xdr:row>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209550</xdr:colOff>
          <xdr:row>3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3/06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júní 2013"/>
    </sheetNames>
    <sheetDataSet>
      <sheetData sheetId="0">
        <row r="2">
          <cell r="C2">
            <v>41426</v>
          </cell>
        </row>
        <row r="3">
          <cell r="C3">
            <v>8125</v>
          </cell>
          <cell r="D3">
            <v>8121</v>
          </cell>
        </row>
        <row r="4">
          <cell r="C4">
            <v>411.5</v>
          </cell>
          <cell r="D4">
            <v>411.3</v>
          </cell>
        </row>
        <row r="5">
          <cell r="D5">
            <v>41423</v>
          </cell>
        </row>
        <row r="7">
          <cell r="C7">
            <v>-4.9999999999994493E-4</v>
          </cell>
        </row>
        <row r="8">
          <cell r="D8">
            <v>41452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abSelected="1" topLeftCell="B40" workbookViewId="0">
      <selection activeCell="D55" sqref="D55:N82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x14ac:dyDescent="0.2">
      <c r="E1" s="2" t="s">
        <v>0</v>
      </c>
      <c r="H1" s="3">
        <f>[1]Forsendur!$C$2</f>
        <v>41426</v>
      </c>
      <c r="I1" s="4">
        <f>[1]Forsendur!$C$2</f>
        <v>41426</v>
      </c>
    </row>
    <row r="2" spans="1:14" ht="13.5" thickBot="1" x14ac:dyDescent="0.25">
      <c r="K2" s="5" t="s">
        <v>1</v>
      </c>
      <c r="L2" s="6">
        <f>[1]Forsendur!C2</f>
        <v>41426</v>
      </c>
    </row>
    <row r="3" spans="1:14" ht="13.5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6" spans="1:14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x14ac:dyDescent="0.2">
      <c r="B9" s="1" t="s">
        <v>15</v>
      </c>
      <c r="C9" s="10">
        <f>[1]Forsendur!C3</f>
        <v>8125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C10" s="11">
        <f>[1]Forsendur!C4</f>
        <v>411.5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x14ac:dyDescent="0.2">
      <c r="A13" s="12" t="s">
        <v>19</v>
      </c>
      <c r="B13" s="1" t="s">
        <v>20</v>
      </c>
      <c r="C13" s="13">
        <f>[1]Forsendur!C7</f>
        <v>-4.9999999999994493E-4</v>
      </c>
      <c r="D13" s="14"/>
      <c r="N13" s="15"/>
    </row>
    <row r="14" spans="1:14" x14ac:dyDescent="0.2">
      <c r="A14" s="16">
        <f>IF(DAY([1]Forsendur!D5)&lt;1,32,DAY([1]Forsendur!D5))</f>
        <v>29</v>
      </c>
      <c r="B14" s="1" t="str">
        <f>IF(C14&lt;0,"Lækkun vísitölu","Hækkun vísitölu")</f>
        <v>Lækkun vísitölu</v>
      </c>
      <c r="C14" s="13">
        <f>IF(AND([1]Forsendur!D3&gt;0,[1]Forsendur!D4&gt;0),ROUND([1]Forsendur!D4/[1]Forsendur!C4-1,4),0)</f>
        <v>-5.0000000000000001E-4</v>
      </c>
      <c r="N14" s="14"/>
    </row>
    <row r="15" spans="1:14" x14ac:dyDescent="0.2">
      <c r="A15" s="12"/>
    </row>
    <row r="16" spans="1:14" x14ac:dyDescent="0.2">
      <c r="A16" s="17">
        <f>IF(Dags_visit_naest&gt;C16,verdbspa,Verdb_raun)</f>
        <v>-4.9999999999994493E-4</v>
      </c>
      <c r="B16" s="18" t="s">
        <v>21</v>
      </c>
      <c r="C16" s="10">
        <v>1</v>
      </c>
      <c r="D16" s="19">
        <v>11.255280000000001</v>
      </c>
      <c r="E16" s="19">
        <v>9.93703</v>
      </c>
      <c r="F16" s="19">
        <v>10.289149999999999</v>
      </c>
      <c r="G16" s="19">
        <v>10.083320000000001</v>
      </c>
      <c r="H16" s="19">
        <v>9.5640099999999997</v>
      </c>
      <c r="I16" s="19">
        <v>8.9722100000000005</v>
      </c>
      <c r="J16" s="19">
        <v>8.8369199999999992</v>
      </c>
      <c r="K16" s="19">
        <v>8.6982400000000002</v>
      </c>
      <c r="L16" s="19">
        <v>8.4412400000000005</v>
      </c>
      <c r="M16" s="19">
        <v>8.2660900000000002</v>
      </c>
      <c r="N16" s="19">
        <v>8.0106300000000008</v>
      </c>
    </row>
    <row r="17" spans="1:14" x14ac:dyDescent="0.2">
      <c r="A17" s="17">
        <f t="shared" ref="A17:A43" si="0">IF(Dags_visit_naest&gt;C17,verdbspa,Verdb_raun)</f>
        <v>-4.9999999999994493E-4</v>
      </c>
      <c r="B17" s="20"/>
      <c r="C17" s="10">
        <f t="shared" ref="C17:C43" si="1">C16+1</f>
        <v>2</v>
      </c>
      <c r="D17" s="19">
        <v>11.25684</v>
      </c>
      <c r="E17" s="19">
        <v>9.9384099999999993</v>
      </c>
      <c r="F17" s="19">
        <v>10.290649999999999</v>
      </c>
      <c r="G17" s="19">
        <v>10.08478</v>
      </c>
      <c r="H17" s="19">
        <v>9.5654000000000003</v>
      </c>
      <c r="I17" s="19">
        <v>8.9735099999999992</v>
      </c>
      <c r="J17" s="19">
        <v>8.8382100000000001</v>
      </c>
      <c r="K17" s="19">
        <v>8.6995000000000005</v>
      </c>
      <c r="L17" s="19">
        <v>8.4424600000000005</v>
      </c>
      <c r="M17" s="19">
        <v>8.2672899999999991</v>
      </c>
      <c r="N17" s="19">
        <v>8.0117899999999995</v>
      </c>
    </row>
    <row r="18" spans="1:14" x14ac:dyDescent="0.2">
      <c r="A18" s="17">
        <f t="shared" si="0"/>
        <v>-4.9999999999994493E-4</v>
      </c>
      <c r="B18" s="20"/>
      <c r="C18" s="21">
        <f t="shared" si="1"/>
        <v>3</v>
      </c>
      <c r="D18" s="22">
        <v>11.2584</v>
      </c>
      <c r="E18" s="22">
        <v>9.9397800000000007</v>
      </c>
      <c r="F18" s="22">
        <v>10.29214</v>
      </c>
      <c r="G18" s="22">
        <v>10.08625</v>
      </c>
      <c r="H18" s="22">
        <v>9.5667899999999992</v>
      </c>
      <c r="I18" s="22">
        <v>8.9748199999999994</v>
      </c>
      <c r="J18" s="22">
        <v>8.8394899999999996</v>
      </c>
      <c r="K18" s="22">
        <v>8.7007700000000003</v>
      </c>
      <c r="L18" s="22">
        <v>8.4436900000000001</v>
      </c>
      <c r="M18" s="22">
        <v>8.2684899999999999</v>
      </c>
      <c r="N18" s="22">
        <v>8.0129599999999996</v>
      </c>
    </row>
    <row r="19" spans="1:14" x14ac:dyDescent="0.2">
      <c r="A19" s="17">
        <f t="shared" si="0"/>
        <v>-4.9999999999994493E-4</v>
      </c>
      <c r="B19" s="20"/>
      <c r="C19" s="10">
        <f t="shared" si="1"/>
        <v>4</v>
      </c>
      <c r="D19" s="19">
        <v>11.25996</v>
      </c>
      <c r="E19" s="19">
        <v>9.94116</v>
      </c>
      <c r="F19" s="19">
        <v>10.29364</v>
      </c>
      <c r="G19" s="19">
        <v>10.08771</v>
      </c>
      <c r="H19" s="19">
        <v>9.5681799999999999</v>
      </c>
      <c r="I19" s="19">
        <v>8.9761199999999999</v>
      </c>
      <c r="J19" s="19">
        <v>8.8407699999999991</v>
      </c>
      <c r="K19" s="19">
        <v>8.7020300000000006</v>
      </c>
      <c r="L19" s="19">
        <v>8.4449199999999998</v>
      </c>
      <c r="M19" s="19">
        <v>8.2696900000000007</v>
      </c>
      <c r="N19" s="19">
        <v>8.0141200000000001</v>
      </c>
    </row>
    <row r="20" spans="1:14" x14ac:dyDescent="0.2">
      <c r="A20" s="17">
        <f t="shared" si="0"/>
        <v>-4.9999999999994493E-4</v>
      </c>
      <c r="B20" s="20"/>
      <c r="C20" s="10">
        <f t="shared" si="1"/>
        <v>5</v>
      </c>
      <c r="D20" s="19">
        <v>11.261520000000001</v>
      </c>
      <c r="E20" s="19">
        <v>9.9425399999999993</v>
      </c>
      <c r="F20" s="19">
        <v>10.29513</v>
      </c>
      <c r="G20" s="19">
        <v>10.089180000000001</v>
      </c>
      <c r="H20" s="19">
        <v>9.5695700000000006</v>
      </c>
      <c r="I20" s="19">
        <v>8.9774200000000004</v>
      </c>
      <c r="J20" s="19">
        <v>8.84206</v>
      </c>
      <c r="K20" s="19">
        <v>8.7032900000000009</v>
      </c>
      <c r="L20" s="19">
        <v>8.4461399999999998</v>
      </c>
      <c r="M20" s="19">
        <v>8.2708899999999996</v>
      </c>
      <c r="N20" s="19">
        <v>8.0152800000000006</v>
      </c>
    </row>
    <row r="21" spans="1:14" x14ac:dyDescent="0.2">
      <c r="A21" s="13">
        <f t="shared" si="0"/>
        <v>-4.9999999999994493E-4</v>
      </c>
      <c r="B21" s="20"/>
      <c r="C21" s="21">
        <f t="shared" si="1"/>
        <v>6</v>
      </c>
      <c r="D21" s="22">
        <v>11.26309</v>
      </c>
      <c r="E21" s="22">
        <v>9.9439200000000003</v>
      </c>
      <c r="F21" s="22">
        <v>10.296620000000001</v>
      </c>
      <c r="G21" s="22">
        <v>10.09064</v>
      </c>
      <c r="H21" s="22">
        <v>9.5709599999999995</v>
      </c>
      <c r="I21" s="22">
        <v>8.9787300000000005</v>
      </c>
      <c r="J21" s="22">
        <v>8.8433399999999995</v>
      </c>
      <c r="K21" s="22">
        <v>8.7045600000000007</v>
      </c>
      <c r="L21" s="22">
        <v>8.4473699999999994</v>
      </c>
      <c r="M21" s="22">
        <v>8.2720900000000004</v>
      </c>
      <c r="N21" s="22">
        <v>8.0164500000000007</v>
      </c>
    </row>
    <row r="22" spans="1:14" x14ac:dyDescent="0.2">
      <c r="A22" s="17">
        <f t="shared" si="0"/>
        <v>-4.9999999999994493E-4</v>
      </c>
      <c r="B22" s="20"/>
      <c r="C22" s="10">
        <f t="shared" si="1"/>
        <v>7</v>
      </c>
      <c r="D22" s="19">
        <v>11.26465</v>
      </c>
      <c r="E22" s="19">
        <v>9.9452999999999996</v>
      </c>
      <c r="F22" s="19">
        <v>10.298120000000001</v>
      </c>
      <c r="G22" s="19">
        <v>10.09211</v>
      </c>
      <c r="H22" s="19">
        <v>9.5723500000000001</v>
      </c>
      <c r="I22" s="19">
        <v>8.9800299999999993</v>
      </c>
      <c r="J22" s="19">
        <v>8.8446300000000004</v>
      </c>
      <c r="K22" s="19">
        <v>8.7058199999999992</v>
      </c>
      <c r="L22" s="19">
        <v>8.4485899999999994</v>
      </c>
      <c r="M22" s="19">
        <v>8.2732899999999994</v>
      </c>
      <c r="N22" s="19">
        <v>8.0176099999999995</v>
      </c>
    </row>
    <row r="23" spans="1:14" x14ac:dyDescent="0.2">
      <c r="A23" s="17">
        <f t="shared" si="0"/>
        <v>-4.9999999999994493E-4</v>
      </c>
      <c r="B23" s="20"/>
      <c r="C23" s="10">
        <f t="shared" si="1"/>
        <v>8</v>
      </c>
      <c r="D23" s="19">
        <v>11.266209999999999</v>
      </c>
      <c r="E23" s="19">
        <v>9.9466800000000006</v>
      </c>
      <c r="F23" s="19">
        <v>10.299609999999999</v>
      </c>
      <c r="G23" s="19">
        <v>10.09357</v>
      </c>
      <c r="H23" s="19">
        <v>9.5737400000000008</v>
      </c>
      <c r="I23" s="19">
        <v>8.9813299999999998</v>
      </c>
      <c r="J23" s="19">
        <v>8.8459099999999999</v>
      </c>
      <c r="K23" s="19">
        <v>8.7070900000000009</v>
      </c>
      <c r="L23" s="19">
        <v>8.4498200000000008</v>
      </c>
      <c r="M23" s="19">
        <v>8.2744900000000001</v>
      </c>
      <c r="N23" s="19">
        <v>8.01877</v>
      </c>
    </row>
    <row r="24" spans="1:14" x14ac:dyDescent="0.2">
      <c r="A24" s="17">
        <f t="shared" si="0"/>
        <v>-4.9999999999994493E-4</v>
      </c>
      <c r="B24" s="20"/>
      <c r="C24" s="21">
        <f t="shared" si="1"/>
        <v>9</v>
      </c>
      <c r="D24" s="22">
        <v>11.267770000000001</v>
      </c>
      <c r="E24" s="22">
        <v>9.9480599999999999</v>
      </c>
      <c r="F24" s="22">
        <v>10.30111</v>
      </c>
      <c r="G24" s="22">
        <v>10.095039999999999</v>
      </c>
      <c r="H24" s="22">
        <v>9.5751299999999997</v>
      </c>
      <c r="I24" s="22">
        <v>8.98264</v>
      </c>
      <c r="J24" s="22">
        <v>8.8471899999999994</v>
      </c>
      <c r="K24" s="22">
        <v>8.7083499999999994</v>
      </c>
      <c r="L24" s="22">
        <v>8.4510500000000004</v>
      </c>
      <c r="M24" s="22">
        <v>8.2756900000000009</v>
      </c>
      <c r="N24" s="22">
        <v>8.0199400000000001</v>
      </c>
    </row>
    <row r="25" spans="1:14" x14ac:dyDescent="0.2">
      <c r="A25" s="17">
        <f t="shared" si="0"/>
        <v>-4.9999999999994493E-4</v>
      </c>
      <c r="B25" s="20"/>
      <c r="C25" s="10">
        <f t="shared" si="1"/>
        <v>10</v>
      </c>
      <c r="D25" s="19">
        <v>11.26933</v>
      </c>
      <c r="E25" s="19">
        <v>9.9494299999999996</v>
      </c>
      <c r="F25" s="19">
        <v>10.30261</v>
      </c>
      <c r="G25" s="19">
        <v>10.096500000000001</v>
      </c>
      <c r="H25" s="19">
        <v>9.5765200000000004</v>
      </c>
      <c r="I25" s="19">
        <v>8.9839400000000005</v>
      </c>
      <c r="J25" s="19">
        <v>8.8484800000000003</v>
      </c>
      <c r="K25" s="19">
        <v>8.7096099999999996</v>
      </c>
      <c r="L25" s="19">
        <v>8.4522700000000004</v>
      </c>
      <c r="M25" s="19">
        <v>8.2768899999999999</v>
      </c>
      <c r="N25" s="19">
        <v>8.0211000000000006</v>
      </c>
    </row>
    <row r="26" spans="1:14" s="24" customFormat="1" x14ac:dyDescent="0.2">
      <c r="A26" s="17">
        <f t="shared" si="0"/>
        <v>-4.9999999999994493E-4</v>
      </c>
      <c r="B26" s="23"/>
      <c r="C26" s="10">
        <f t="shared" si="1"/>
        <v>11</v>
      </c>
      <c r="D26" s="19">
        <v>11.27089</v>
      </c>
      <c r="E26" s="19">
        <v>9.9508100000000006</v>
      </c>
      <c r="F26" s="19">
        <v>10.3041</v>
      </c>
      <c r="G26" s="19">
        <v>10.09797</v>
      </c>
      <c r="H26" s="19">
        <v>9.5779099999999993</v>
      </c>
      <c r="I26" s="19">
        <v>8.9852500000000006</v>
      </c>
      <c r="J26" s="19">
        <v>8.8497599999999998</v>
      </c>
      <c r="K26" s="19">
        <v>8.7108799999999995</v>
      </c>
      <c r="L26" s="19">
        <v>8.4535</v>
      </c>
      <c r="M26" s="19">
        <v>8.2781000000000002</v>
      </c>
      <c r="N26" s="19">
        <v>8.0222700000000007</v>
      </c>
    </row>
    <row r="27" spans="1:14" s="24" customFormat="1" x14ac:dyDescent="0.2">
      <c r="A27" s="25">
        <f t="shared" si="0"/>
        <v>-4.9999999999994493E-4</v>
      </c>
      <c r="B27" s="23"/>
      <c r="C27" s="21">
        <f t="shared" si="1"/>
        <v>12</v>
      </c>
      <c r="D27" s="22">
        <v>11.272460000000001</v>
      </c>
      <c r="E27" s="22">
        <v>9.9521899999999999</v>
      </c>
      <c r="F27" s="22">
        <v>10.3056</v>
      </c>
      <c r="G27" s="22">
        <v>10.09944</v>
      </c>
      <c r="H27" s="22">
        <v>9.5792999999999999</v>
      </c>
      <c r="I27" s="22">
        <v>8.9865499999999994</v>
      </c>
      <c r="J27" s="22">
        <v>8.8510500000000008</v>
      </c>
      <c r="K27" s="22">
        <v>8.7121399999999998</v>
      </c>
      <c r="L27" s="22">
        <v>8.4547299999999996</v>
      </c>
      <c r="M27" s="22">
        <v>8.2792999999999992</v>
      </c>
      <c r="N27" s="22">
        <v>8.0234299999999994</v>
      </c>
    </row>
    <row r="28" spans="1:14" s="24" customFormat="1" x14ac:dyDescent="0.2">
      <c r="A28" s="25">
        <f t="shared" si="0"/>
        <v>-4.9999999999994493E-4</v>
      </c>
      <c r="B28" s="23"/>
      <c r="C28" s="10">
        <f t="shared" si="1"/>
        <v>13</v>
      </c>
      <c r="D28" s="19">
        <v>11.27402</v>
      </c>
      <c r="E28" s="19">
        <v>9.9535699999999991</v>
      </c>
      <c r="F28" s="19">
        <v>10.307090000000001</v>
      </c>
      <c r="G28" s="19">
        <v>10.100899999999999</v>
      </c>
      <c r="H28" s="19">
        <v>9.5806900000000006</v>
      </c>
      <c r="I28" s="19">
        <v>8.9878599999999995</v>
      </c>
      <c r="J28" s="19">
        <v>8.8523300000000003</v>
      </c>
      <c r="K28" s="19">
        <v>8.7134099999999997</v>
      </c>
      <c r="L28" s="19">
        <v>8.4559599999999993</v>
      </c>
      <c r="M28" s="19">
        <v>8.2805</v>
      </c>
      <c r="N28" s="19">
        <v>8.0245999999999995</v>
      </c>
    </row>
    <row r="29" spans="1:14" s="24" customFormat="1" x14ac:dyDescent="0.2">
      <c r="A29" s="26">
        <f t="shared" si="0"/>
        <v>-4.9999999999994493E-4</v>
      </c>
      <c r="B29" s="23"/>
      <c r="C29" s="10">
        <f t="shared" si="1"/>
        <v>14</v>
      </c>
      <c r="D29" s="19">
        <v>11.27558</v>
      </c>
      <c r="E29" s="19">
        <v>9.9549500000000002</v>
      </c>
      <c r="F29" s="19">
        <v>10.308590000000001</v>
      </c>
      <c r="G29" s="19">
        <v>10.102370000000001</v>
      </c>
      <c r="H29" s="19">
        <v>9.5820799999999995</v>
      </c>
      <c r="I29" s="19">
        <v>8.98916</v>
      </c>
      <c r="J29" s="19">
        <v>8.8536199999999994</v>
      </c>
      <c r="K29" s="19">
        <v>8.7146699999999999</v>
      </c>
      <c r="L29" s="19">
        <v>8.4571799999999993</v>
      </c>
      <c r="M29" s="19">
        <v>8.2817000000000007</v>
      </c>
      <c r="N29" s="19">
        <v>8.02576</v>
      </c>
    </row>
    <row r="30" spans="1:14" s="24" customFormat="1" x14ac:dyDescent="0.2">
      <c r="A30" s="26">
        <f t="shared" si="0"/>
        <v>-4.9999999999994493E-4</v>
      </c>
      <c r="B30" s="23"/>
      <c r="C30" s="21">
        <f t="shared" si="1"/>
        <v>15</v>
      </c>
      <c r="D30" s="22">
        <v>11.277150000000001</v>
      </c>
      <c r="E30" s="22">
        <v>9.9563299999999995</v>
      </c>
      <c r="F30" s="22">
        <v>10.310090000000001</v>
      </c>
      <c r="G30" s="22">
        <v>10.10384</v>
      </c>
      <c r="H30" s="22">
        <v>9.5834700000000002</v>
      </c>
      <c r="I30" s="22">
        <v>8.9904700000000002</v>
      </c>
      <c r="J30" s="22">
        <v>8.8549000000000007</v>
      </c>
      <c r="K30" s="22">
        <v>8.7159399999999998</v>
      </c>
      <c r="L30" s="22">
        <v>8.4584100000000007</v>
      </c>
      <c r="M30" s="22">
        <v>8.2828999999999997</v>
      </c>
      <c r="N30" s="22">
        <v>8.0269300000000001</v>
      </c>
    </row>
    <row r="31" spans="1:14" s="24" customFormat="1" x14ac:dyDescent="0.2">
      <c r="A31" s="26">
        <f t="shared" si="0"/>
        <v>-4.9999999999994493E-4</v>
      </c>
      <c r="C31" s="10">
        <f t="shared" si="1"/>
        <v>16</v>
      </c>
      <c r="D31" s="19">
        <v>11.27871</v>
      </c>
      <c r="E31" s="19">
        <v>9.9577100000000005</v>
      </c>
      <c r="F31" s="19">
        <v>10.311579999999999</v>
      </c>
      <c r="G31" s="19">
        <v>10.1053</v>
      </c>
      <c r="H31" s="19">
        <v>9.5848600000000008</v>
      </c>
      <c r="I31" s="19">
        <v>8.9917700000000007</v>
      </c>
      <c r="J31" s="19">
        <v>8.8561899999999998</v>
      </c>
      <c r="K31" s="19">
        <v>8.7172099999999997</v>
      </c>
      <c r="L31" s="19">
        <v>8.4596400000000003</v>
      </c>
      <c r="M31" s="19">
        <v>8.2841100000000001</v>
      </c>
      <c r="N31" s="19">
        <v>8.0280900000000006</v>
      </c>
    </row>
    <row r="32" spans="1:14" s="24" customFormat="1" x14ac:dyDescent="0.2">
      <c r="A32" s="26">
        <f t="shared" si="0"/>
        <v>-4.9999999999994493E-4</v>
      </c>
      <c r="C32" s="10">
        <f t="shared" si="1"/>
        <v>17</v>
      </c>
      <c r="D32" s="19">
        <v>11.28027</v>
      </c>
      <c r="E32" s="19">
        <v>9.9590899999999998</v>
      </c>
      <c r="F32" s="19">
        <v>10.313079999999999</v>
      </c>
      <c r="G32" s="19">
        <v>10.106769999999999</v>
      </c>
      <c r="H32" s="19">
        <v>9.5862499999999997</v>
      </c>
      <c r="I32" s="19">
        <v>8.9930800000000009</v>
      </c>
      <c r="J32" s="19">
        <v>8.8574800000000007</v>
      </c>
      <c r="K32" s="19">
        <v>8.7184699999999999</v>
      </c>
      <c r="L32" s="19">
        <v>8.4608699999999999</v>
      </c>
      <c r="M32" s="19">
        <v>8.2853100000000008</v>
      </c>
      <c r="N32" s="19">
        <v>8.0292600000000007</v>
      </c>
    </row>
    <row r="33" spans="1:19" s="24" customFormat="1" ht="10.5" customHeight="1" x14ac:dyDescent="0.2">
      <c r="A33" s="26">
        <f t="shared" si="0"/>
        <v>-4.9999999999994493E-4</v>
      </c>
      <c r="C33" s="21">
        <f t="shared" si="1"/>
        <v>18</v>
      </c>
      <c r="D33" s="22">
        <v>11.281840000000001</v>
      </c>
      <c r="E33" s="22">
        <v>9.9604700000000008</v>
      </c>
      <c r="F33" s="22">
        <v>10.314579999999999</v>
      </c>
      <c r="G33" s="22">
        <v>10.10824</v>
      </c>
      <c r="H33" s="22">
        <v>9.58765</v>
      </c>
      <c r="I33" s="22">
        <v>8.9943799999999996</v>
      </c>
      <c r="J33" s="22">
        <v>8.8587600000000002</v>
      </c>
      <c r="K33" s="22">
        <v>8.7197399999999998</v>
      </c>
      <c r="L33" s="22">
        <v>8.4620999999999995</v>
      </c>
      <c r="M33" s="22">
        <v>8.2865099999999998</v>
      </c>
      <c r="N33" s="22">
        <v>8.0304300000000008</v>
      </c>
    </row>
    <row r="34" spans="1:19" s="24" customFormat="1" ht="10.5" customHeight="1" x14ac:dyDescent="0.2">
      <c r="A34" s="26">
        <f t="shared" si="0"/>
        <v>-4.9999999999994493E-4</v>
      </c>
      <c r="C34" s="10">
        <f t="shared" si="1"/>
        <v>19</v>
      </c>
      <c r="D34" s="19">
        <v>11.2834</v>
      </c>
      <c r="E34" s="19">
        <v>9.9618599999999997</v>
      </c>
      <c r="F34" s="19">
        <v>10.316079999999999</v>
      </c>
      <c r="G34" s="19">
        <v>10.10971</v>
      </c>
      <c r="H34" s="19">
        <v>9.5890400000000007</v>
      </c>
      <c r="I34" s="19">
        <v>8.9956899999999997</v>
      </c>
      <c r="J34" s="19">
        <v>8.8600499999999993</v>
      </c>
      <c r="K34" s="19">
        <v>8.7210000000000001</v>
      </c>
      <c r="L34" s="19">
        <v>8.4633299999999991</v>
      </c>
      <c r="M34" s="19">
        <v>8.2877200000000002</v>
      </c>
      <c r="N34" s="19">
        <v>8.0315899999999996</v>
      </c>
    </row>
    <row r="35" spans="1:19" s="24" customFormat="1" ht="10.5" customHeight="1" x14ac:dyDescent="0.2">
      <c r="A35" s="26">
        <f t="shared" si="0"/>
        <v>-4.9999999999994493E-4</v>
      </c>
      <c r="C35" s="10">
        <f t="shared" si="1"/>
        <v>20</v>
      </c>
      <c r="D35" s="19">
        <v>11.28497</v>
      </c>
      <c r="E35" s="19">
        <v>9.9632400000000008</v>
      </c>
      <c r="F35" s="19">
        <v>10.31758</v>
      </c>
      <c r="G35" s="19">
        <v>10.11117</v>
      </c>
      <c r="H35" s="19">
        <v>9.5904299999999996</v>
      </c>
      <c r="I35" s="19">
        <v>8.9969900000000003</v>
      </c>
      <c r="J35" s="19">
        <v>8.8613300000000006</v>
      </c>
      <c r="K35" s="19">
        <v>8.72227</v>
      </c>
      <c r="L35" s="19">
        <v>8.4645600000000005</v>
      </c>
      <c r="M35" s="19">
        <v>8.2889199999999992</v>
      </c>
      <c r="N35" s="19">
        <v>8.0327599999999997</v>
      </c>
    </row>
    <row r="36" spans="1:19" s="24" customFormat="1" ht="10.5" customHeight="1" x14ac:dyDescent="0.2">
      <c r="A36" s="26">
        <f t="shared" si="0"/>
        <v>-4.9999999999994493E-4</v>
      </c>
      <c r="C36" s="21">
        <f t="shared" si="1"/>
        <v>21</v>
      </c>
      <c r="D36" s="22">
        <v>11.286530000000001</v>
      </c>
      <c r="E36" s="22">
        <v>9.96462</v>
      </c>
      <c r="F36" s="22">
        <v>10.31907</v>
      </c>
      <c r="G36" s="22">
        <v>10.112640000000001</v>
      </c>
      <c r="H36" s="22">
        <v>9.5918200000000002</v>
      </c>
      <c r="I36" s="22">
        <v>8.9983000000000004</v>
      </c>
      <c r="J36" s="22">
        <v>8.8626199999999997</v>
      </c>
      <c r="K36" s="22">
        <v>8.7235399999999998</v>
      </c>
      <c r="L36" s="22">
        <v>8.4657800000000005</v>
      </c>
      <c r="M36" s="22">
        <v>8.2901199999999999</v>
      </c>
      <c r="N36" s="22">
        <v>8.0339200000000002</v>
      </c>
    </row>
    <row r="37" spans="1:19" s="24" customFormat="1" ht="10.5" customHeight="1" x14ac:dyDescent="0.2">
      <c r="A37" s="26">
        <f t="shared" si="0"/>
        <v>-4.9999999999994493E-4</v>
      </c>
      <c r="C37" s="10">
        <f t="shared" si="1"/>
        <v>22</v>
      </c>
      <c r="D37" s="19">
        <v>11.2881</v>
      </c>
      <c r="E37" s="19">
        <v>9.9659999999999993</v>
      </c>
      <c r="F37" s="19">
        <v>10.32057</v>
      </c>
      <c r="G37" s="19">
        <v>10.11411</v>
      </c>
      <c r="H37" s="19">
        <v>9.5932200000000005</v>
      </c>
      <c r="I37" s="19">
        <v>8.9996100000000006</v>
      </c>
      <c r="J37" s="19">
        <v>8.8639100000000006</v>
      </c>
      <c r="K37" s="19">
        <v>8.7248000000000001</v>
      </c>
      <c r="L37" s="19">
        <v>8.4670100000000001</v>
      </c>
      <c r="M37" s="19">
        <v>8.2913300000000003</v>
      </c>
      <c r="N37" s="19">
        <v>8.0350900000000003</v>
      </c>
      <c r="P37" s="19"/>
      <c r="Q37" s="19"/>
    </row>
    <row r="38" spans="1:19" s="24" customFormat="1" ht="10.5" customHeight="1" x14ac:dyDescent="0.2">
      <c r="A38" s="26">
        <f t="shared" si="0"/>
        <v>-4.9999999999994493E-4</v>
      </c>
      <c r="C38" s="10">
        <f t="shared" si="1"/>
        <v>23</v>
      </c>
      <c r="D38" s="19">
        <v>11.28966</v>
      </c>
      <c r="E38" s="19">
        <v>9.9673800000000004</v>
      </c>
      <c r="F38" s="19">
        <v>10.32207</v>
      </c>
      <c r="G38" s="19">
        <v>10.11558</v>
      </c>
      <c r="H38" s="19">
        <v>9.5946099999999994</v>
      </c>
      <c r="I38" s="19">
        <v>9.0009099999999993</v>
      </c>
      <c r="J38" s="19">
        <v>8.8651999999999997</v>
      </c>
      <c r="K38" s="19">
        <v>8.72607</v>
      </c>
      <c r="L38" s="19">
        <v>8.4682399999999998</v>
      </c>
      <c r="M38" s="19">
        <v>8.2925299999999993</v>
      </c>
      <c r="N38" s="19">
        <v>8.0362600000000004</v>
      </c>
    </row>
    <row r="39" spans="1:19" s="24" customFormat="1" ht="10.5" customHeight="1" x14ac:dyDescent="0.2">
      <c r="A39" s="26">
        <f t="shared" si="0"/>
        <v>-4.9999999999994493E-4</v>
      </c>
      <c r="C39" s="21">
        <f t="shared" si="1"/>
        <v>24</v>
      </c>
      <c r="D39" s="22">
        <v>11.291230000000001</v>
      </c>
      <c r="E39" s="22">
        <v>9.9687599999999996</v>
      </c>
      <c r="F39" s="22">
        <v>10.32357</v>
      </c>
      <c r="G39" s="22">
        <v>10.117050000000001</v>
      </c>
      <c r="H39" s="22">
        <v>9.5960000000000001</v>
      </c>
      <c r="I39" s="22">
        <v>9.0022199999999994</v>
      </c>
      <c r="J39" s="22">
        <v>8.8664799999999993</v>
      </c>
      <c r="K39" s="22">
        <v>8.7273399999999999</v>
      </c>
      <c r="L39" s="22">
        <v>8.4694699999999994</v>
      </c>
      <c r="M39" s="22">
        <v>8.29373</v>
      </c>
      <c r="N39" s="22">
        <v>8.0374199999999991</v>
      </c>
    </row>
    <row r="40" spans="1:19" s="24" customFormat="1" ht="10.5" customHeight="1" x14ac:dyDescent="0.2">
      <c r="A40" s="26">
        <f t="shared" si="0"/>
        <v>-4.9999999999994493E-4</v>
      </c>
      <c r="C40" s="10">
        <f t="shared" si="1"/>
        <v>25</v>
      </c>
      <c r="D40" s="19">
        <v>11.29279</v>
      </c>
      <c r="E40" s="19">
        <v>9.9701400000000007</v>
      </c>
      <c r="F40" s="19">
        <v>10.32507</v>
      </c>
      <c r="G40" s="19">
        <v>10.11852</v>
      </c>
      <c r="H40" s="19">
        <v>9.5974000000000004</v>
      </c>
      <c r="I40" s="19">
        <v>9.0035299999999996</v>
      </c>
      <c r="J40" s="19">
        <v>8.8677700000000002</v>
      </c>
      <c r="K40" s="19">
        <v>8.7286000000000001</v>
      </c>
      <c r="L40" s="19">
        <v>8.4707000000000008</v>
      </c>
      <c r="M40" s="19">
        <v>8.2949400000000004</v>
      </c>
      <c r="N40" s="19">
        <v>8.0385899999999992</v>
      </c>
    </row>
    <row r="41" spans="1:19" s="24" customFormat="1" ht="10.5" customHeight="1" x14ac:dyDescent="0.2">
      <c r="A41" s="26">
        <f t="shared" si="0"/>
        <v>-4.9999999999994493E-4</v>
      </c>
      <c r="C41" s="10">
        <f t="shared" si="1"/>
        <v>26</v>
      </c>
      <c r="D41" s="19">
        <v>11.294359999999999</v>
      </c>
      <c r="E41" s="19">
        <v>9.9715299999999996</v>
      </c>
      <c r="F41" s="19">
        <v>10.32657</v>
      </c>
      <c r="G41" s="19">
        <v>10.11999</v>
      </c>
      <c r="H41" s="19">
        <v>9.5987899999999993</v>
      </c>
      <c r="I41" s="19">
        <v>9.0048399999999997</v>
      </c>
      <c r="J41" s="19">
        <v>8.8690599999999993</v>
      </c>
      <c r="K41" s="19">
        <v>8.72987</v>
      </c>
      <c r="L41" s="19">
        <v>8.4719300000000004</v>
      </c>
      <c r="M41" s="19">
        <v>8.2961399999999994</v>
      </c>
      <c r="N41" s="19">
        <v>8.0397599999999994</v>
      </c>
    </row>
    <row r="42" spans="1:19" s="24" customFormat="1" ht="10.5" customHeight="1" x14ac:dyDescent="0.2">
      <c r="A42" s="26">
        <f t="shared" si="0"/>
        <v>-4.9999999999994493E-4</v>
      </c>
      <c r="C42" s="21">
        <f t="shared" si="1"/>
        <v>27</v>
      </c>
      <c r="D42" s="22">
        <v>11.295920000000001</v>
      </c>
      <c r="E42" s="22">
        <v>9.9729100000000006</v>
      </c>
      <c r="F42" s="22">
        <v>10.32807</v>
      </c>
      <c r="G42" s="22">
        <v>10.121460000000001</v>
      </c>
      <c r="H42" s="22">
        <v>9.6001799999999999</v>
      </c>
      <c r="I42" s="22">
        <v>9.0061400000000003</v>
      </c>
      <c r="J42" s="22">
        <v>8.8703500000000002</v>
      </c>
      <c r="K42" s="22">
        <v>8.7311399999999999</v>
      </c>
      <c r="L42" s="22">
        <v>8.47316</v>
      </c>
      <c r="M42" s="22">
        <v>8.2973499999999998</v>
      </c>
      <c r="N42" s="22">
        <v>8.0409299999999995</v>
      </c>
    </row>
    <row r="43" spans="1:19" s="24" customFormat="1" ht="10.5" customHeight="1" x14ac:dyDescent="0.2">
      <c r="A43" s="26">
        <f t="shared" si="0"/>
        <v>-4.9999999999994493E-4</v>
      </c>
      <c r="C43" s="10">
        <f t="shared" si="1"/>
        <v>28</v>
      </c>
      <c r="D43" s="19">
        <v>11.29749</v>
      </c>
      <c r="E43" s="19">
        <v>9.9742899999999999</v>
      </c>
      <c r="F43" s="19">
        <v>10.32957</v>
      </c>
      <c r="G43" s="19">
        <v>10.12293</v>
      </c>
      <c r="H43" s="19">
        <v>9.6015800000000002</v>
      </c>
      <c r="I43" s="19">
        <v>9.0074500000000004</v>
      </c>
      <c r="J43" s="19">
        <v>8.8716299999999997</v>
      </c>
      <c r="K43" s="19">
        <v>8.7324099999999998</v>
      </c>
      <c r="L43" s="19">
        <v>8.4743899999999996</v>
      </c>
      <c r="M43" s="19">
        <v>8.2985500000000005</v>
      </c>
      <c r="N43" s="19">
        <v>8.04209</v>
      </c>
    </row>
    <row r="44" spans="1:19" ht="11.25" customHeight="1" x14ac:dyDescent="0.2">
      <c r="A44" s="27"/>
      <c r="C44" s="10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9" ht="13.5" customHeight="1" x14ac:dyDescent="0.2">
      <c r="A45" s="27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29"/>
      <c r="P45" s="29"/>
      <c r="Q45" s="29"/>
      <c r="R45" s="29"/>
      <c r="S45" s="29"/>
    </row>
    <row r="46" spans="1:19" ht="21.75" customHeight="1" x14ac:dyDescent="0.2">
      <c r="A46" s="27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29"/>
      <c r="P46" s="29"/>
      <c r="Q46" s="29"/>
      <c r="R46" s="29"/>
      <c r="S46" s="29"/>
    </row>
    <row r="47" spans="1:19" ht="8.1" customHeight="1" x14ac:dyDescent="0.2">
      <c r="A47" s="27"/>
    </row>
    <row r="48" spans="1:19" ht="11.1" customHeight="1" x14ac:dyDescent="0.2">
      <c r="A48" s="27"/>
      <c r="B48" s="1" t="s">
        <v>15</v>
      </c>
      <c r="C48" s="1">
        <f>[1]Forsendur!C3</f>
        <v>8125</v>
      </c>
      <c r="D48" s="10"/>
      <c r="E48" s="10"/>
      <c r="K48" s="29"/>
      <c r="L48" s="29"/>
      <c r="M48" s="29"/>
      <c r="O48" s="29"/>
      <c r="P48" s="29"/>
      <c r="Q48" s="29"/>
      <c r="R48" s="29"/>
      <c r="S48" s="29"/>
    </row>
    <row r="49" spans="1:19" ht="11.1" customHeight="1" x14ac:dyDescent="0.2">
      <c r="A49" s="27"/>
      <c r="C49" s="30">
        <f>[1]Forsendur!C4</f>
        <v>411.5</v>
      </c>
      <c r="D49" s="10"/>
      <c r="E49" s="10"/>
      <c r="K49" s="29"/>
      <c r="L49" s="29"/>
      <c r="M49" s="29"/>
      <c r="O49" s="29"/>
      <c r="P49" s="29"/>
      <c r="Q49" s="29"/>
      <c r="R49" s="29"/>
      <c r="S49" s="29"/>
    </row>
    <row r="50" spans="1:19" ht="11.1" customHeight="1" x14ac:dyDescent="0.2">
      <c r="A50" s="27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29"/>
      <c r="P50" s="29"/>
      <c r="Q50" s="29"/>
      <c r="R50" s="29"/>
      <c r="S50" s="29"/>
    </row>
    <row r="51" spans="1:19" ht="11.1" customHeight="1" x14ac:dyDescent="0.2">
      <c r="A51" s="27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29"/>
      <c r="P51" s="29"/>
      <c r="Q51" s="29"/>
      <c r="R51" s="29"/>
      <c r="S51" s="29"/>
    </row>
    <row r="52" spans="1:19" ht="11.1" customHeight="1" x14ac:dyDescent="0.2">
      <c r="A52" s="27"/>
      <c r="B52" s="1" t="s">
        <v>20</v>
      </c>
      <c r="C52" s="13">
        <f>[1]Forsendur!C7</f>
        <v>-4.9999999999994493E-4</v>
      </c>
    </row>
    <row r="53" spans="1:19" ht="11.1" customHeight="1" x14ac:dyDescent="0.2">
      <c r="A53" s="27"/>
      <c r="B53" s="1" t="str">
        <f>B14</f>
        <v>Lækkun vísitölu</v>
      </c>
      <c r="C53" s="13">
        <f>Verdb_raun</f>
        <v>-5.0000000000000001E-4</v>
      </c>
      <c r="H53" s="28"/>
      <c r="K53" s="28"/>
      <c r="M53" s="28"/>
      <c r="N53" s="28"/>
    </row>
    <row r="54" spans="1:19" ht="3.95" customHeight="1" x14ac:dyDescent="0.2">
      <c r="A54" s="27"/>
    </row>
    <row r="55" spans="1:19" ht="10.5" customHeight="1" x14ac:dyDescent="0.2">
      <c r="A55" s="17">
        <f t="shared" ref="A55:A82" si="2">IF(Dags_visit_naest&gt;C55,verdbspa,Verdb_raun)</f>
        <v>-4.9999999999994493E-4</v>
      </c>
      <c r="B55" s="18" t="str">
        <f>B16</f>
        <v>Dagsetning...</v>
      </c>
      <c r="C55" s="20">
        <v>1</v>
      </c>
      <c r="D55" s="19">
        <v>7.7876399999999997</v>
      </c>
      <c r="E55" s="19">
        <v>6.3417199999999996</v>
      </c>
      <c r="F55" s="19">
        <v>5.9748700000000001</v>
      </c>
      <c r="G55" s="19">
        <v>5.8761299999999999</v>
      </c>
      <c r="H55" s="19">
        <v>5.7687099999999996</v>
      </c>
      <c r="I55" s="19">
        <v>5.7413299999999996</v>
      </c>
      <c r="J55" s="19">
        <v>5.6331600000000002</v>
      </c>
      <c r="K55" s="19">
        <v>5.5040100000000001</v>
      </c>
      <c r="L55" s="19">
        <v>5.2924300000000004</v>
      </c>
      <c r="M55" s="19">
        <v>4.6421599999999996</v>
      </c>
      <c r="N55" s="19">
        <v>3.5769000000000002</v>
      </c>
    </row>
    <row r="56" spans="1:19" ht="10.5" customHeight="1" x14ac:dyDescent="0.2">
      <c r="A56" s="17">
        <f t="shared" si="2"/>
        <v>-4.9999999999994493E-4</v>
      </c>
      <c r="B56" s="28"/>
      <c r="C56" s="20">
        <f t="shared" ref="C56:C82" si="3">C55+1</f>
        <v>2</v>
      </c>
      <c r="D56" s="19">
        <v>7.7887700000000004</v>
      </c>
      <c r="E56" s="19">
        <v>6.3424800000000001</v>
      </c>
      <c r="F56" s="19">
        <v>5.9755399999999996</v>
      </c>
      <c r="G56" s="19">
        <v>5.8767899999999997</v>
      </c>
      <c r="H56" s="19">
        <v>5.7693599999999998</v>
      </c>
      <c r="I56" s="19">
        <v>5.7419799999999999</v>
      </c>
      <c r="J56" s="19">
        <v>5.6337999999999999</v>
      </c>
      <c r="K56" s="19">
        <v>5.5046299999999997</v>
      </c>
      <c r="L56" s="19">
        <v>5.2930299999999999</v>
      </c>
      <c r="M56" s="19">
        <v>4.6426800000000004</v>
      </c>
      <c r="N56" s="19">
        <v>3.5773000000000001</v>
      </c>
    </row>
    <row r="57" spans="1:19" ht="10.5" customHeight="1" x14ac:dyDescent="0.2">
      <c r="A57" s="17">
        <f t="shared" si="2"/>
        <v>-4.9999999999994493E-4</v>
      </c>
      <c r="B57" s="28"/>
      <c r="C57" s="21">
        <f t="shared" si="3"/>
        <v>3</v>
      </c>
      <c r="D57" s="22">
        <v>7.7899099999999999</v>
      </c>
      <c r="E57" s="22">
        <v>6.3432300000000001</v>
      </c>
      <c r="F57" s="22">
        <v>5.97621</v>
      </c>
      <c r="G57" s="22">
        <v>5.8774499999999996</v>
      </c>
      <c r="H57" s="22">
        <v>5.77</v>
      </c>
      <c r="I57" s="22">
        <v>5.7426199999999996</v>
      </c>
      <c r="J57" s="22">
        <v>5.63443</v>
      </c>
      <c r="K57" s="22">
        <v>5.5052399999999997</v>
      </c>
      <c r="L57" s="22">
        <v>5.2936199999999998</v>
      </c>
      <c r="M57" s="22">
        <v>4.6432000000000002</v>
      </c>
      <c r="N57" s="22">
        <v>3.5777000000000001</v>
      </c>
    </row>
    <row r="58" spans="1:19" ht="10.5" customHeight="1" x14ac:dyDescent="0.2">
      <c r="A58" s="17">
        <f t="shared" si="2"/>
        <v>-4.9999999999994493E-4</v>
      </c>
      <c r="B58" s="28"/>
      <c r="C58" s="20">
        <f t="shared" si="3"/>
        <v>4</v>
      </c>
      <c r="D58" s="19">
        <v>7.7910399999999997</v>
      </c>
      <c r="E58" s="19">
        <v>6.3439800000000002</v>
      </c>
      <c r="F58" s="19">
        <v>5.97689</v>
      </c>
      <c r="G58" s="19">
        <v>5.8781100000000004</v>
      </c>
      <c r="H58" s="19">
        <v>5.7706499999999998</v>
      </c>
      <c r="I58" s="19">
        <v>5.7432699999999999</v>
      </c>
      <c r="J58" s="19">
        <v>5.6350600000000002</v>
      </c>
      <c r="K58" s="19">
        <v>5.5058600000000002</v>
      </c>
      <c r="L58" s="19">
        <v>5.2942099999999996</v>
      </c>
      <c r="M58" s="19">
        <v>4.6437200000000001</v>
      </c>
      <c r="N58" s="19">
        <v>3.5781000000000001</v>
      </c>
    </row>
    <row r="59" spans="1:19" ht="10.5" customHeight="1" x14ac:dyDescent="0.2">
      <c r="A59" s="17">
        <f t="shared" si="2"/>
        <v>-4.9999999999994493E-4</v>
      </c>
      <c r="B59" s="28"/>
      <c r="C59" s="20">
        <f t="shared" si="3"/>
        <v>5</v>
      </c>
      <c r="D59" s="19">
        <v>7.7921699999999996</v>
      </c>
      <c r="E59" s="19">
        <v>6.3447399999999998</v>
      </c>
      <c r="F59" s="19">
        <v>5.9775600000000004</v>
      </c>
      <c r="G59" s="19">
        <v>5.8787700000000003</v>
      </c>
      <c r="H59" s="19">
        <v>5.7713000000000001</v>
      </c>
      <c r="I59" s="19">
        <v>5.7439099999999996</v>
      </c>
      <c r="J59" s="19">
        <v>5.6356900000000003</v>
      </c>
      <c r="K59" s="19">
        <v>5.5064799999999998</v>
      </c>
      <c r="L59" s="19">
        <v>5.29481</v>
      </c>
      <c r="M59" s="19">
        <v>4.6442399999999999</v>
      </c>
      <c r="N59" s="19">
        <v>3.5785</v>
      </c>
    </row>
    <row r="60" spans="1:19" ht="10.5" customHeight="1" x14ac:dyDescent="0.2">
      <c r="A60" s="17">
        <f t="shared" si="2"/>
        <v>-4.9999999999994493E-4</v>
      </c>
      <c r="B60" s="28"/>
      <c r="C60" s="21">
        <f t="shared" si="3"/>
        <v>6</v>
      </c>
      <c r="D60" s="22">
        <v>7.7933000000000003</v>
      </c>
      <c r="E60" s="22">
        <v>6.3454899999999999</v>
      </c>
      <c r="F60" s="22">
        <v>5.9782299999999999</v>
      </c>
      <c r="G60" s="22">
        <v>5.8794300000000002</v>
      </c>
      <c r="H60" s="22">
        <v>5.7719500000000004</v>
      </c>
      <c r="I60" s="22">
        <v>5.7445599999999999</v>
      </c>
      <c r="J60" s="22">
        <v>5.6363300000000001</v>
      </c>
      <c r="K60" s="22">
        <v>5.5071000000000003</v>
      </c>
      <c r="L60" s="22">
        <v>5.2953999999999999</v>
      </c>
      <c r="M60" s="22">
        <v>4.6447599999999998</v>
      </c>
      <c r="N60" s="22">
        <v>3.5789</v>
      </c>
    </row>
    <row r="61" spans="1:19" ht="10.5" customHeight="1" x14ac:dyDescent="0.2">
      <c r="A61" s="17">
        <f t="shared" si="2"/>
        <v>-4.9999999999994493E-4</v>
      </c>
      <c r="B61" s="28"/>
      <c r="C61" s="20">
        <f t="shared" si="3"/>
        <v>7</v>
      </c>
      <c r="D61" s="19">
        <v>7.7944300000000002</v>
      </c>
      <c r="E61" s="19">
        <v>6.3462500000000004</v>
      </c>
      <c r="F61" s="19">
        <v>5.9789000000000003</v>
      </c>
      <c r="G61" s="19">
        <v>5.88009</v>
      </c>
      <c r="H61" s="19">
        <v>5.7725999999999997</v>
      </c>
      <c r="I61" s="19">
        <v>5.7451999999999996</v>
      </c>
      <c r="J61" s="19">
        <v>5.6369600000000002</v>
      </c>
      <c r="K61" s="19">
        <v>5.5077199999999999</v>
      </c>
      <c r="L61" s="19">
        <v>5.2960000000000003</v>
      </c>
      <c r="M61" s="19">
        <v>4.6452900000000001</v>
      </c>
      <c r="N61" s="19">
        <v>3.57931</v>
      </c>
    </row>
    <row r="62" spans="1:19" ht="10.5" customHeight="1" x14ac:dyDescent="0.2">
      <c r="A62" s="17">
        <f t="shared" si="2"/>
        <v>-4.9999999999994493E-4</v>
      </c>
      <c r="B62" s="28"/>
      <c r="C62" s="20">
        <f t="shared" si="3"/>
        <v>8</v>
      </c>
      <c r="D62" s="19">
        <v>7.79556</v>
      </c>
      <c r="E62" s="19">
        <v>6.3470000000000004</v>
      </c>
      <c r="F62" s="19">
        <v>5.9795699999999998</v>
      </c>
      <c r="G62" s="19">
        <v>5.8807499999999999</v>
      </c>
      <c r="H62" s="19">
        <v>5.7732400000000004</v>
      </c>
      <c r="I62" s="19">
        <v>5.7458499999999999</v>
      </c>
      <c r="J62" s="19">
        <v>5.6375900000000003</v>
      </c>
      <c r="K62" s="19">
        <v>5.5083299999999999</v>
      </c>
      <c r="L62" s="19">
        <v>5.2965900000000001</v>
      </c>
      <c r="M62" s="19">
        <v>4.64581</v>
      </c>
      <c r="N62" s="19">
        <v>3.5797099999999999</v>
      </c>
    </row>
    <row r="63" spans="1:19" ht="10.5" customHeight="1" x14ac:dyDescent="0.2">
      <c r="A63" s="17">
        <f t="shared" si="2"/>
        <v>-4.9999999999994493E-4</v>
      </c>
      <c r="B63" s="28"/>
      <c r="C63" s="21">
        <f t="shared" si="3"/>
        <v>9</v>
      </c>
      <c r="D63" s="22">
        <v>7.7966899999999999</v>
      </c>
      <c r="E63" s="22">
        <v>6.3477499999999996</v>
      </c>
      <c r="F63" s="22">
        <v>5.9802400000000002</v>
      </c>
      <c r="G63" s="22">
        <v>5.8814099999999998</v>
      </c>
      <c r="H63" s="22">
        <v>5.7738899999999997</v>
      </c>
      <c r="I63" s="22">
        <v>5.7464899999999997</v>
      </c>
      <c r="J63" s="22">
        <v>5.6382199999999996</v>
      </c>
      <c r="K63" s="22">
        <v>5.5089499999999996</v>
      </c>
      <c r="L63" s="22">
        <v>5.2971899999999996</v>
      </c>
      <c r="M63" s="22">
        <v>4.6463299999999998</v>
      </c>
      <c r="N63" s="22">
        <v>3.5801099999999999</v>
      </c>
    </row>
    <row r="64" spans="1:19" ht="10.5" customHeight="1" x14ac:dyDescent="0.2">
      <c r="A64" s="17">
        <f t="shared" si="2"/>
        <v>-4.9999999999994493E-4</v>
      </c>
      <c r="B64" s="28"/>
      <c r="C64" s="20">
        <f t="shared" si="3"/>
        <v>10</v>
      </c>
      <c r="D64" s="19">
        <v>7.7978300000000003</v>
      </c>
      <c r="E64" s="19">
        <v>6.3485100000000001</v>
      </c>
      <c r="F64" s="19">
        <v>5.9809099999999997</v>
      </c>
      <c r="G64" s="19">
        <v>5.8820699999999997</v>
      </c>
      <c r="H64" s="19">
        <v>5.77454</v>
      </c>
      <c r="I64" s="19">
        <v>5.7471399999999999</v>
      </c>
      <c r="J64" s="19">
        <v>5.6388600000000002</v>
      </c>
      <c r="K64" s="19">
        <v>5.5095700000000001</v>
      </c>
      <c r="L64" s="19">
        <v>5.2977800000000004</v>
      </c>
      <c r="M64" s="19">
        <v>4.6468499999999997</v>
      </c>
      <c r="N64" s="19">
        <v>3.5805099999999999</v>
      </c>
    </row>
    <row r="65" spans="1:14" s="24" customFormat="1" x14ac:dyDescent="0.2">
      <c r="A65" s="25">
        <f t="shared" si="2"/>
        <v>-4.9999999999994493E-4</v>
      </c>
      <c r="B65" s="31"/>
      <c r="C65" s="20">
        <f t="shared" si="3"/>
        <v>11</v>
      </c>
      <c r="D65" s="19">
        <v>7.7989600000000001</v>
      </c>
      <c r="E65" s="19">
        <v>6.3492600000000001</v>
      </c>
      <c r="F65" s="19">
        <v>5.9815800000000001</v>
      </c>
      <c r="G65" s="19">
        <v>5.8827299999999996</v>
      </c>
      <c r="H65" s="19">
        <v>5.7751900000000003</v>
      </c>
      <c r="I65" s="19">
        <v>5.7477799999999997</v>
      </c>
      <c r="J65" s="19">
        <v>5.6394900000000003</v>
      </c>
      <c r="K65" s="19">
        <v>5.5101899999999997</v>
      </c>
      <c r="L65" s="19">
        <v>5.2983799999999999</v>
      </c>
      <c r="M65" s="19">
        <v>4.6473699999999996</v>
      </c>
      <c r="N65" s="19">
        <v>3.5809099999999998</v>
      </c>
    </row>
    <row r="66" spans="1:14" s="24" customFormat="1" x14ac:dyDescent="0.2">
      <c r="A66" s="25">
        <f t="shared" si="2"/>
        <v>-4.9999999999994493E-4</v>
      </c>
      <c r="B66" s="31"/>
      <c r="C66" s="21">
        <f t="shared" si="3"/>
        <v>12</v>
      </c>
      <c r="D66" s="22">
        <v>7.80009</v>
      </c>
      <c r="E66" s="22">
        <v>6.3500199999999998</v>
      </c>
      <c r="F66" s="22">
        <v>5.9822499999999996</v>
      </c>
      <c r="G66" s="22">
        <v>5.8833900000000003</v>
      </c>
      <c r="H66" s="22">
        <v>5.7758399999999996</v>
      </c>
      <c r="I66" s="22">
        <v>5.7484299999999999</v>
      </c>
      <c r="J66" s="22">
        <v>5.6401199999999996</v>
      </c>
      <c r="K66" s="22">
        <v>5.5108100000000002</v>
      </c>
      <c r="L66" s="22">
        <v>5.2989699999999997</v>
      </c>
      <c r="M66" s="22">
        <v>4.6478900000000003</v>
      </c>
      <c r="N66" s="22">
        <v>3.5813199999999998</v>
      </c>
    </row>
    <row r="67" spans="1:14" s="24" customFormat="1" x14ac:dyDescent="0.2">
      <c r="A67" s="25">
        <f t="shared" si="2"/>
        <v>-4.9999999999994493E-4</v>
      </c>
      <c r="B67" s="31"/>
      <c r="C67" s="20">
        <f t="shared" si="3"/>
        <v>13</v>
      </c>
      <c r="D67" s="19">
        <v>7.8012199999999998</v>
      </c>
      <c r="E67" s="19">
        <v>6.3507699999999998</v>
      </c>
      <c r="F67" s="19">
        <v>5.9829299999999996</v>
      </c>
      <c r="G67" s="19">
        <v>5.8840500000000002</v>
      </c>
      <c r="H67" s="19">
        <v>5.7764800000000003</v>
      </c>
      <c r="I67" s="19">
        <v>5.7490699999999997</v>
      </c>
      <c r="J67" s="19">
        <v>5.6407600000000002</v>
      </c>
      <c r="K67" s="19">
        <v>5.5114299999999998</v>
      </c>
      <c r="L67" s="19">
        <v>5.2995700000000001</v>
      </c>
      <c r="M67" s="19">
        <v>4.6484199999999998</v>
      </c>
      <c r="N67" s="19">
        <v>3.5817199999999998</v>
      </c>
    </row>
    <row r="68" spans="1:14" s="24" customFormat="1" x14ac:dyDescent="0.2">
      <c r="A68" s="26">
        <f t="shared" si="2"/>
        <v>-4.9999999999994493E-4</v>
      </c>
      <c r="B68" s="31"/>
      <c r="C68" s="20">
        <f t="shared" si="3"/>
        <v>14</v>
      </c>
      <c r="D68" s="19">
        <v>7.8023600000000002</v>
      </c>
      <c r="E68" s="19">
        <v>6.3515300000000003</v>
      </c>
      <c r="F68" s="19">
        <v>5.9836</v>
      </c>
      <c r="G68" s="19">
        <v>5.8847100000000001</v>
      </c>
      <c r="H68" s="19">
        <v>5.7771299999999997</v>
      </c>
      <c r="I68" s="19">
        <v>5.7497199999999999</v>
      </c>
      <c r="J68" s="19">
        <v>5.6413900000000003</v>
      </c>
      <c r="K68" s="19">
        <v>5.5120500000000003</v>
      </c>
      <c r="L68" s="19">
        <v>5.30016</v>
      </c>
      <c r="M68" s="19">
        <v>4.6489399999999996</v>
      </c>
      <c r="N68" s="19">
        <v>3.5821200000000002</v>
      </c>
    </row>
    <row r="69" spans="1:14" s="24" customFormat="1" x14ac:dyDescent="0.2">
      <c r="A69" s="26">
        <f t="shared" si="2"/>
        <v>-4.9999999999994493E-4</v>
      </c>
      <c r="B69" s="31"/>
      <c r="C69" s="21">
        <f t="shared" si="3"/>
        <v>15</v>
      </c>
      <c r="D69" s="22">
        <v>7.80349</v>
      </c>
      <c r="E69" s="22">
        <v>6.3522800000000004</v>
      </c>
      <c r="F69" s="22">
        <v>5.9842700000000004</v>
      </c>
      <c r="G69" s="22">
        <v>5.88537</v>
      </c>
      <c r="H69" s="22">
        <v>5.7777799999999999</v>
      </c>
      <c r="I69" s="22">
        <v>5.7503599999999997</v>
      </c>
      <c r="J69" s="22">
        <v>5.6420199999999996</v>
      </c>
      <c r="K69" s="22">
        <v>5.5126600000000003</v>
      </c>
      <c r="L69" s="22">
        <v>5.3007600000000004</v>
      </c>
      <c r="M69" s="22">
        <v>4.6494600000000004</v>
      </c>
      <c r="N69" s="22">
        <v>3.5825200000000001</v>
      </c>
    </row>
    <row r="70" spans="1:14" s="24" customFormat="1" x14ac:dyDescent="0.2">
      <c r="A70" s="26">
        <f t="shared" si="2"/>
        <v>-4.9999999999994493E-4</v>
      </c>
      <c r="B70" s="31"/>
      <c r="C70" s="20">
        <f>C69+1</f>
        <v>16</v>
      </c>
      <c r="D70" s="19">
        <v>7.8046199999999999</v>
      </c>
      <c r="E70" s="19">
        <v>6.35304</v>
      </c>
      <c r="F70" s="19">
        <v>5.9849399999999999</v>
      </c>
      <c r="G70" s="19">
        <v>5.8860299999999999</v>
      </c>
      <c r="H70" s="19">
        <v>5.7784300000000002</v>
      </c>
      <c r="I70" s="19">
        <v>5.75101</v>
      </c>
      <c r="J70" s="19">
        <v>5.6426600000000002</v>
      </c>
      <c r="K70" s="19">
        <v>5.51328</v>
      </c>
      <c r="L70" s="19">
        <v>5.3013500000000002</v>
      </c>
      <c r="M70" s="19">
        <v>4.6499800000000002</v>
      </c>
      <c r="N70" s="19">
        <v>3.5829200000000001</v>
      </c>
    </row>
    <row r="71" spans="1:14" s="24" customFormat="1" x14ac:dyDescent="0.2">
      <c r="A71" s="26">
        <f t="shared" si="2"/>
        <v>-4.9999999999994493E-4</v>
      </c>
      <c r="B71" s="31"/>
      <c r="C71" s="20">
        <f t="shared" si="3"/>
        <v>17</v>
      </c>
      <c r="D71" s="19">
        <v>7.8057600000000003</v>
      </c>
      <c r="E71" s="19">
        <v>6.35379</v>
      </c>
      <c r="F71" s="19">
        <v>5.9856100000000003</v>
      </c>
      <c r="G71" s="19">
        <v>5.8866899999999998</v>
      </c>
      <c r="H71" s="19">
        <v>5.7790800000000004</v>
      </c>
      <c r="I71" s="19">
        <v>5.7516499999999997</v>
      </c>
      <c r="J71" s="19">
        <v>5.6432900000000004</v>
      </c>
      <c r="K71" s="19">
        <v>5.5138999999999996</v>
      </c>
      <c r="L71" s="19">
        <v>5.3019499999999997</v>
      </c>
      <c r="M71" s="19">
        <v>4.6505000000000001</v>
      </c>
      <c r="N71" s="19">
        <v>3.5833300000000001</v>
      </c>
    </row>
    <row r="72" spans="1:14" s="24" customFormat="1" x14ac:dyDescent="0.2">
      <c r="A72" s="26">
        <f t="shared" si="2"/>
        <v>-4.9999999999994493E-4</v>
      </c>
      <c r="B72" s="31"/>
      <c r="C72" s="21">
        <f t="shared" si="3"/>
        <v>18</v>
      </c>
      <c r="D72" s="22">
        <v>7.8068900000000001</v>
      </c>
      <c r="E72" s="22">
        <v>6.3545499999999997</v>
      </c>
      <c r="F72" s="22">
        <v>5.9862799999999998</v>
      </c>
      <c r="G72" s="22">
        <v>5.8873499999999996</v>
      </c>
      <c r="H72" s="22">
        <v>5.7797299999999998</v>
      </c>
      <c r="I72" s="22">
        <v>5.7523</v>
      </c>
      <c r="J72" s="22">
        <v>5.6439199999999996</v>
      </c>
      <c r="K72" s="22">
        <v>5.5145200000000001</v>
      </c>
      <c r="L72" s="22">
        <v>5.3025399999999996</v>
      </c>
      <c r="M72" s="22">
        <v>4.6510199999999999</v>
      </c>
      <c r="N72" s="22">
        <v>3.5837300000000001</v>
      </c>
    </row>
    <row r="73" spans="1:14" s="24" customFormat="1" x14ac:dyDescent="0.2">
      <c r="A73" s="26">
        <f t="shared" si="2"/>
        <v>-4.9999999999994493E-4</v>
      </c>
      <c r="B73" s="31"/>
      <c r="C73" s="20">
        <f t="shared" si="3"/>
        <v>19</v>
      </c>
      <c r="D73" s="19">
        <v>7.80802</v>
      </c>
      <c r="E73" s="19">
        <v>6.3552999999999997</v>
      </c>
      <c r="F73" s="19">
        <v>5.9869599999999998</v>
      </c>
      <c r="G73" s="19">
        <v>5.8880100000000004</v>
      </c>
      <c r="H73" s="19">
        <v>5.7803800000000001</v>
      </c>
      <c r="I73" s="19">
        <v>5.7529399999999997</v>
      </c>
      <c r="J73" s="19">
        <v>5.6445600000000002</v>
      </c>
      <c r="K73" s="19">
        <v>5.5151399999999997</v>
      </c>
      <c r="L73" s="19">
        <v>5.30314</v>
      </c>
      <c r="M73" s="19">
        <v>4.6515500000000003</v>
      </c>
      <c r="N73" s="19">
        <v>3.58413</v>
      </c>
    </row>
    <row r="74" spans="1:14" s="24" customFormat="1" x14ac:dyDescent="0.2">
      <c r="A74" s="26">
        <f t="shared" si="2"/>
        <v>-4.9999999999994493E-4</v>
      </c>
      <c r="B74" s="31"/>
      <c r="C74" s="20">
        <f t="shared" si="3"/>
        <v>20</v>
      </c>
      <c r="D74" s="19">
        <v>7.8091600000000003</v>
      </c>
      <c r="E74" s="19">
        <v>6.3560600000000003</v>
      </c>
      <c r="F74" s="19">
        <v>5.9876300000000002</v>
      </c>
      <c r="G74" s="19">
        <v>5.8886700000000003</v>
      </c>
      <c r="H74" s="19">
        <v>5.7810199999999998</v>
      </c>
      <c r="I74" s="19">
        <v>5.75359</v>
      </c>
      <c r="J74" s="19">
        <v>5.6451900000000004</v>
      </c>
      <c r="K74" s="19">
        <v>5.5157600000000002</v>
      </c>
      <c r="L74" s="19">
        <v>5.3037299999999998</v>
      </c>
      <c r="M74" s="19">
        <v>4.6520700000000001</v>
      </c>
      <c r="N74" s="19">
        <v>3.58453</v>
      </c>
    </row>
    <row r="75" spans="1:14" s="24" customFormat="1" x14ac:dyDescent="0.2">
      <c r="A75" s="26">
        <f t="shared" si="2"/>
        <v>-4.9999999999994493E-4</v>
      </c>
      <c r="B75" s="31"/>
      <c r="C75" s="21">
        <f t="shared" si="3"/>
        <v>21</v>
      </c>
      <c r="D75" s="22">
        <v>7.8102900000000002</v>
      </c>
      <c r="E75" s="22">
        <v>6.3568100000000003</v>
      </c>
      <c r="F75" s="22">
        <v>5.9882999999999997</v>
      </c>
      <c r="G75" s="22">
        <v>5.8893300000000002</v>
      </c>
      <c r="H75" s="22">
        <v>5.7816700000000001</v>
      </c>
      <c r="I75" s="22">
        <v>5.7542299999999997</v>
      </c>
      <c r="J75" s="22">
        <v>5.6458199999999996</v>
      </c>
      <c r="K75" s="22">
        <v>5.5163799999999998</v>
      </c>
      <c r="L75" s="22">
        <v>5.3043300000000002</v>
      </c>
      <c r="M75" s="22">
        <v>4.65259</v>
      </c>
      <c r="N75" s="22">
        <v>3.5849299999999999</v>
      </c>
    </row>
    <row r="76" spans="1:14" s="24" customFormat="1" x14ac:dyDescent="0.2">
      <c r="A76" s="26">
        <f t="shared" si="2"/>
        <v>-4.9999999999994493E-4</v>
      </c>
      <c r="B76" s="31"/>
      <c r="C76" s="20">
        <f t="shared" si="3"/>
        <v>22</v>
      </c>
      <c r="D76" s="19">
        <v>7.81142</v>
      </c>
      <c r="E76" s="19">
        <v>6.3575699999999999</v>
      </c>
      <c r="F76" s="19">
        <v>5.9889700000000001</v>
      </c>
      <c r="G76" s="19">
        <v>5.89</v>
      </c>
      <c r="H76" s="19">
        <v>5.7823200000000003</v>
      </c>
      <c r="I76" s="19">
        <v>5.75488</v>
      </c>
      <c r="J76" s="19">
        <v>5.6464600000000003</v>
      </c>
      <c r="K76" s="19">
        <v>5.5170000000000003</v>
      </c>
      <c r="L76" s="19">
        <v>5.3049200000000001</v>
      </c>
      <c r="M76" s="19">
        <v>4.6531099999999999</v>
      </c>
      <c r="N76" s="19">
        <v>3.58534</v>
      </c>
    </row>
    <row r="77" spans="1:14" s="24" customFormat="1" x14ac:dyDescent="0.2">
      <c r="A77" s="26">
        <f t="shared" si="2"/>
        <v>-4.9999999999994493E-4</v>
      </c>
      <c r="B77" s="31"/>
      <c r="C77" s="20">
        <f t="shared" si="3"/>
        <v>23</v>
      </c>
      <c r="D77" s="19">
        <v>7.8125600000000004</v>
      </c>
      <c r="E77" s="19">
        <v>6.3583299999999996</v>
      </c>
      <c r="F77" s="19">
        <v>5.9896399999999996</v>
      </c>
      <c r="G77" s="19">
        <v>5.8906599999999996</v>
      </c>
      <c r="H77" s="19">
        <v>5.7829699999999997</v>
      </c>
      <c r="I77" s="19">
        <v>5.7555300000000003</v>
      </c>
      <c r="J77" s="19">
        <v>5.6470900000000004</v>
      </c>
      <c r="K77" s="19">
        <v>5.51762</v>
      </c>
      <c r="L77" s="19">
        <v>5.3055199999999996</v>
      </c>
      <c r="M77" s="19">
        <v>4.6536400000000002</v>
      </c>
      <c r="N77" s="19">
        <v>3.5857399999999999</v>
      </c>
    </row>
    <row r="78" spans="1:14" s="24" customFormat="1" x14ac:dyDescent="0.2">
      <c r="A78" s="26">
        <f t="shared" si="2"/>
        <v>-4.9999999999994493E-4</v>
      </c>
      <c r="B78" s="31"/>
      <c r="C78" s="21">
        <f t="shared" si="3"/>
        <v>24</v>
      </c>
      <c r="D78" s="22">
        <v>7.8136900000000002</v>
      </c>
      <c r="E78" s="22">
        <v>6.3590799999999996</v>
      </c>
      <c r="F78" s="22">
        <v>5.9903199999999996</v>
      </c>
      <c r="G78" s="22">
        <v>5.8913200000000003</v>
      </c>
      <c r="H78" s="22">
        <v>5.78362</v>
      </c>
      <c r="I78" s="22">
        <v>5.75617</v>
      </c>
      <c r="J78" s="22">
        <v>5.6477199999999996</v>
      </c>
      <c r="K78" s="22">
        <v>5.5182399999999996</v>
      </c>
      <c r="L78" s="22">
        <v>5.3061100000000003</v>
      </c>
      <c r="M78" s="22">
        <v>4.6541600000000001</v>
      </c>
      <c r="N78" s="22">
        <v>3.5861399999999999</v>
      </c>
    </row>
    <row r="79" spans="1:14" s="24" customFormat="1" x14ac:dyDescent="0.2">
      <c r="A79" s="26">
        <f t="shared" si="2"/>
        <v>-4.9999999999994493E-4</v>
      </c>
      <c r="B79" s="31"/>
      <c r="C79" s="20">
        <f t="shared" si="3"/>
        <v>25</v>
      </c>
      <c r="D79" s="19">
        <v>7.8148299999999997</v>
      </c>
      <c r="E79" s="19">
        <v>6.3598400000000002</v>
      </c>
      <c r="F79" s="19">
        <v>5.99099</v>
      </c>
      <c r="G79" s="19">
        <v>5.8919800000000002</v>
      </c>
      <c r="H79" s="19">
        <v>5.7842700000000002</v>
      </c>
      <c r="I79" s="19">
        <v>5.7568200000000003</v>
      </c>
      <c r="J79" s="19">
        <v>5.6483600000000003</v>
      </c>
      <c r="K79" s="19">
        <v>5.5188499999999996</v>
      </c>
      <c r="L79" s="19">
        <v>5.3067099999999998</v>
      </c>
      <c r="M79" s="19">
        <v>4.6546799999999999</v>
      </c>
      <c r="N79" s="19">
        <v>3.5865399999999998</v>
      </c>
    </row>
    <row r="80" spans="1:14" s="24" customFormat="1" x14ac:dyDescent="0.2">
      <c r="A80" s="26">
        <f t="shared" si="2"/>
        <v>-4.9999999999994493E-4</v>
      </c>
      <c r="B80" s="31"/>
      <c r="C80" s="20">
        <f t="shared" si="3"/>
        <v>26</v>
      </c>
      <c r="D80" s="19">
        <v>7.8159599999999996</v>
      </c>
      <c r="E80" s="19">
        <v>6.3605900000000002</v>
      </c>
      <c r="F80" s="19">
        <v>5.9916600000000004</v>
      </c>
      <c r="G80" s="19">
        <v>5.8926400000000001</v>
      </c>
      <c r="H80" s="19">
        <v>5.7849199999999996</v>
      </c>
      <c r="I80" s="19">
        <v>5.75746</v>
      </c>
      <c r="J80" s="19">
        <v>5.6489900000000004</v>
      </c>
      <c r="K80" s="19">
        <v>5.5194700000000001</v>
      </c>
      <c r="L80" s="19">
        <v>5.3072999999999997</v>
      </c>
      <c r="M80" s="19">
        <v>4.6551999999999998</v>
      </c>
      <c r="N80" s="19">
        <v>3.5869499999999999</v>
      </c>
    </row>
    <row r="81" spans="1:14" s="24" customFormat="1" x14ac:dyDescent="0.2">
      <c r="A81" s="26">
        <f t="shared" si="2"/>
        <v>-4.9999999999994493E-4</v>
      </c>
      <c r="B81" s="31"/>
      <c r="C81" s="21">
        <f t="shared" si="3"/>
        <v>27</v>
      </c>
      <c r="D81" s="22">
        <v>7.8170999999999999</v>
      </c>
      <c r="E81" s="22">
        <v>6.3613499999999998</v>
      </c>
      <c r="F81" s="22">
        <v>5.9923299999999999</v>
      </c>
      <c r="G81" s="22">
        <v>5.8933</v>
      </c>
      <c r="H81" s="22">
        <v>5.7855699999999999</v>
      </c>
      <c r="I81" s="22">
        <v>5.7581100000000003</v>
      </c>
      <c r="J81" s="22">
        <v>5.6496300000000002</v>
      </c>
      <c r="K81" s="22">
        <v>5.5200899999999997</v>
      </c>
      <c r="L81" s="22">
        <v>5.3079000000000001</v>
      </c>
      <c r="M81" s="22">
        <v>4.6557300000000001</v>
      </c>
      <c r="N81" s="22">
        <v>3.5873499999999998</v>
      </c>
    </row>
    <row r="82" spans="1:14" s="24" customFormat="1" x14ac:dyDescent="0.2">
      <c r="A82" s="26">
        <f t="shared" si="2"/>
        <v>-4.9999999999994493E-4</v>
      </c>
      <c r="B82" s="31"/>
      <c r="C82" s="20">
        <f t="shared" si="3"/>
        <v>28</v>
      </c>
      <c r="D82" s="19">
        <v>7.8182299999999998</v>
      </c>
      <c r="E82" s="19">
        <v>6.3621100000000004</v>
      </c>
      <c r="F82" s="19">
        <v>5.9930099999999999</v>
      </c>
      <c r="G82" s="19">
        <v>5.8939599999999999</v>
      </c>
      <c r="H82" s="19">
        <v>5.7862200000000001</v>
      </c>
      <c r="I82" s="19">
        <v>5.7587599999999997</v>
      </c>
      <c r="J82" s="19">
        <v>5.6502600000000003</v>
      </c>
      <c r="K82" s="19">
        <v>5.5207100000000002</v>
      </c>
      <c r="L82" s="19">
        <v>5.3084899999999999</v>
      </c>
      <c r="M82" s="19">
        <v>4.65625</v>
      </c>
      <c r="N82" s="19">
        <v>3.5877500000000002</v>
      </c>
    </row>
    <row r="83" spans="1:14" x14ac:dyDescent="0.2">
      <c r="B83" s="28"/>
      <c r="C83" s="20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4" x14ac:dyDescent="0.2">
      <c r="B84" s="28"/>
      <c r="C84" s="20"/>
      <c r="D84" s="28"/>
      <c r="E84" s="28"/>
      <c r="F84" s="28"/>
      <c r="G84" s="28"/>
      <c r="H84" s="28"/>
      <c r="I84" s="28"/>
      <c r="J84" s="28"/>
      <c r="K84" s="28"/>
      <c r="L84" s="28"/>
      <c r="M84" s="28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209550</xdr:colOff>
                <xdr:row>3</xdr:row>
                <xdr:rowOff>133350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209550</xdr:colOff>
                <xdr:row>3</xdr:row>
                <xdr:rowOff>133350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Dags_visit_naest</vt:lpstr>
      <vt:lpstr>LVT</vt:lpstr>
      <vt:lpstr>NVT</vt:lpstr>
      <vt:lpstr>Verdb_raun</vt:lpstr>
      <vt:lpstr>verdbspa</vt:lpstr>
    </vt:vector>
  </TitlesOfParts>
  <Company>ÍLS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2013-06-07T10:41:04Z</dcterms:created>
  <dcterms:modified xsi:type="dcterms:W3CDTF">2013-06-07T10:43:43Z</dcterms:modified>
</cp:coreProperties>
</file>